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2022年\2022年预算\部门决算公开\虎溪街道2021年决算公开\"/>
    </mc:Choice>
  </mc:AlternateContent>
  <xr:revisionPtr revIDLastSave="0" documentId="13_ncr:1_{2B1261CA-B30C-4E8F-B0EA-6913ADF3F6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附件1-部门整体支出绩效自评表 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2" l="1"/>
  <c r="K6" i="12" s="1"/>
  <c r="K38" i="12" l="1"/>
  <c r="K35" i="12"/>
  <c r="K27" i="12" l="1"/>
  <c r="K28" i="12"/>
  <c r="K29" i="12"/>
  <c r="K30" i="12"/>
  <c r="K31" i="12"/>
  <c r="K32" i="12"/>
  <c r="K33" i="12"/>
  <c r="K34" i="12"/>
  <c r="K36" i="12"/>
  <c r="K37" i="12"/>
  <c r="K39" i="12"/>
  <c r="K40" i="12"/>
  <c r="K41" i="12"/>
  <c r="K26" i="12"/>
  <c r="K13" i="12"/>
  <c r="K14" i="12"/>
  <c r="K15" i="12"/>
  <c r="K16" i="12"/>
  <c r="K17" i="12"/>
  <c r="K18" i="12"/>
  <c r="K19" i="12"/>
  <c r="K20" i="12"/>
  <c r="K21" i="12"/>
  <c r="K22" i="12"/>
  <c r="B42" i="12" s="1"/>
  <c r="K23" i="12"/>
  <c r="K24" i="12"/>
  <c r="K11" i="12"/>
  <c r="K12" i="12"/>
</calcChain>
</file>

<file path=xl/sharedStrings.xml><?xml version="1.0" encoding="utf-8"?>
<sst xmlns="http://schemas.openxmlformats.org/spreadsheetml/2006/main" count="119" uniqueCount="112">
  <si>
    <t>附件1</t>
  </si>
  <si>
    <t xml:space="preserve">部门整体支出绩效自评表 </t>
  </si>
  <si>
    <t>（2021年度）</t>
  </si>
  <si>
    <t>部门（单位）名称</t>
  </si>
  <si>
    <t>联系人及电话</t>
  </si>
  <si>
    <t>项目资金（万元）</t>
  </si>
  <si>
    <t>全年预算数（A）</t>
  </si>
  <si>
    <t>全年执行数（B）</t>
  </si>
  <si>
    <t>预算执行率（B/A)</t>
  </si>
  <si>
    <t>执行率得分</t>
  </si>
  <si>
    <t>年度总体目标</t>
  </si>
  <si>
    <t>年初设定目标</t>
  </si>
  <si>
    <t>全年实际完成情况</t>
  </si>
  <si>
    <t>绩效指标</t>
  </si>
  <si>
    <t>一级
指标</t>
  </si>
  <si>
    <t>二级指标</t>
  </si>
  <si>
    <t>年度指标值</t>
  </si>
  <si>
    <t>全年完成值</t>
  </si>
  <si>
    <t>未完成原因和改进措施</t>
  </si>
  <si>
    <t>得分系数</t>
  </si>
  <si>
    <t>权重</t>
  </si>
  <si>
    <t>指标得分</t>
  </si>
  <si>
    <t>共性指标（权重30分，必填项不可更改）</t>
  </si>
  <si>
    <t>投
入
指
标</t>
  </si>
  <si>
    <t>预算配置</t>
  </si>
  <si>
    <t>财政供养人员控制率</t>
  </si>
  <si>
    <t>“三公经费”变动率</t>
  </si>
  <si>
    <t>基础信息完善</t>
  </si>
  <si>
    <t>过
程
指
标</t>
  </si>
  <si>
    <t>预算执行</t>
  </si>
  <si>
    <t>预算完成率</t>
  </si>
  <si>
    <t>预算调整率</t>
  </si>
  <si>
    <t>结转结余率</t>
  </si>
  <si>
    <t>公用经费控制率</t>
  </si>
  <si>
    <t>“三公经费”控制率</t>
  </si>
  <si>
    <t>政府采购执行率</t>
  </si>
  <si>
    <t>预算管理</t>
  </si>
  <si>
    <t>管理制度健全性</t>
  </si>
  <si>
    <t>资金使用合规性</t>
  </si>
  <si>
    <t>预决算信息公开性</t>
  </si>
  <si>
    <t>资产管理</t>
  </si>
  <si>
    <t>资产管理安全</t>
  </si>
  <si>
    <t>固定资产利用率</t>
  </si>
  <si>
    <t>个性指标（权重60分，部门（单位）根据职能职责及实际情况填报）</t>
  </si>
  <si>
    <t>产
出
指
标</t>
  </si>
  <si>
    <t>职责履行</t>
  </si>
  <si>
    <t>效
益
指
标</t>
  </si>
  <si>
    <t>经济效益</t>
  </si>
  <si>
    <t>社会效益</t>
  </si>
  <si>
    <t>服务对象满意度</t>
  </si>
  <si>
    <t>自评总分</t>
  </si>
  <si>
    <t>说明</t>
  </si>
  <si>
    <t>备注：各类指标必须与绩效目标表或绩效监控表保持一致，中期有所调整的，以调整后的为准。</t>
  </si>
  <si>
    <t>三级指标</t>
    <phoneticPr fontId="12" type="noConversion"/>
  </si>
  <si>
    <t>≤20%</t>
    <phoneticPr fontId="12" type="noConversion"/>
  </si>
  <si>
    <t>≤100%</t>
    <phoneticPr fontId="12" type="noConversion"/>
  </si>
  <si>
    <t>健全完整</t>
    <phoneticPr fontId="12" type="noConversion"/>
  </si>
  <si>
    <t>符合相关的预算财务管理制度的规定</t>
    <phoneticPr fontId="12" type="noConversion"/>
  </si>
  <si>
    <t>符合</t>
    <phoneticPr fontId="12" type="noConversion"/>
  </si>
  <si>
    <t>保存完整、使用合规、配置合理、处置规范、收入及时足额上缴</t>
    <phoneticPr fontId="12" type="noConversion"/>
  </si>
  <si>
    <t>达成预期目标</t>
    <phoneticPr fontId="12" type="noConversion"/>
  </si>
  <si>
    <t>可持续影响</t>
    <phoneticPr fontId="12" type="noConversion"/>
  </si>
  <si>
    <t>群众满意度</t>
    <phoneticPr fontId="12" type="noConversion"/>
  </si>
  <si>
    <t>工作人员满意度</t>
    <phoneticPr fontId="12" type="noConversion"/>
  </si>
  <si>
    <t>完成社区（村）“两委”和人大换届工作</t>
    <phoneticPr fontId="12" type="noConversion"/>
  </si>
  <si>
    <t>举办业务培训班</t>
    <phoneticPr fontId="12" type="noConversion"/>
  </si>
  <si>
    <t>社区（村）便民服务中心标准化改造</t>
    <phoneticPr fontId="12" type="noConversion"/>
  </si>
  <si>
    <t>9个</t>
    <phoneticPr fontId="12" type="noConversion"/>
  </si>
  <si>
    <t>修建便民停车位</t>
    <phoneticPr fontId="12" type="noConversion"/>
  </si>
  <si>
    <t>200个</t>
    <phoneticPr fontId="12" type="noConversion"/>
  </si>
  <si>
    <t>推进物业小区垃圾分类</t>
    <phoneticPr fontId="12" type="noConversion"/>
  </si>
  <si>
    <t>42个</t>
    <phoneticPr fontId="12" type="noConversion"/>
  </si>
  <si>
    <t>农村公路改扩建工程</t>
    <phoneticPr fontId="12" type="noConversion"/>
  </si>
  <si>
    <t>13.592公里</t>
    <phoneticPr fontId="12" type="noConversion"/>
  </si>
  <si>
    <t>138场次</t>
    <phoneticPr fontId="12" type="noConversion"/>
  </si>
  <si>
    <t>3个</t>
    <phoneticPr fontId="12" type="noConversion"/>
  </si>
  <si>
    <t>2个</t>
    <phoneticPr fontId="12" type="noConversion"/>
  </si>
  <si>
    <t>建设社区养老服务站</t>
    <phoneticPr fontId="12" type="noConversion"/>
  </si>
  <si>
    <t>规划两轮车停车位3020个</t>
    <phoneticPr fontId="12" type="noConversion"/>
  </si>
  <si>
    <t>疫苗接种率</t>
    <phoneticPr fontId="12" type="noConversion"/>
  </si>
  <si>
    <t>开展文化主题活动</t>
    <phoneticPr fontId="12" type="noConversion"/>
  </si>
  <si>
    <t>≥20场</t>
    <phoneticPr fontId="12" type="noConversion"/>
  </si>
  <si>
    <t>20余场</t>
    <phoneticPr fontId="12" type="noConversion"/>
  </si>
  <si>
    <t>得到促进</t>
    <phoneticPr fontId="12" type="noConversion"/>
  </si>
  <si>
    <t>5000余人</t>
    <phoneticPr fontId="12" type="noConversion"/>
  </si>
  <si>
    <t>民生补助惠及群众</t>
    <phoneticPr fontId="12" type="noConversion"/>
  </si>
  <si>
    <t>得到提升</t>
    <phoneticPr fontId="12" type="noConversion"/>
  </si>
  <si>
    <t>人口普查人次</t>
    <phoneticPr fontId="12" type="noConversion"/>
  </si>
  <si>
    <t>重庆高新区虎溪街道办事处</t>
    <phoneticPr fontId="12" type="noConversion"/>
  </si>
  <si>
    <t>1100余人</t>
    <phoneticPr fontId="12" type="noConversion"/>
  </si>
  <si>
    <t>两项</t>
    <phoneticPr fontId="12" type="noConversion"/>
  </si>
  <si>
    <t>将虎溪打造为科学城文教特色街道，建成宜居、宜业、宜游、宜学的现代化城区,重点任务：
1.启动文教特色街道建设;
2.提升城市管理水平;
3.探索创新社会治理;
4.促进辖区经济发展。</t>
    <phoneticPr fontId="12" type="noConversion"/>
  </si>
  <si>
    <t>≥100场</t>
    <phoneticPr fontId="12" type="noConversion"/>
  </si>
  <si>
    <t>辖区全部物业小区</t>
    <phoneticPr fontId="12" type="noConversion"/>
  </si>
  <si>
    <t>103.71.%</t>
    <phoneticPr fontId="12" type="noConversion"/>
  </si>
  <si>
    <t>促进辖区经济发展</t>
    <phoneticPr fontId="12" type="noConversion"/>
  </si>
  <si>
    <t>文化活动惠及群众</t>
    <phoneticPr fontId="12" type="noConversion"/>
  </si>
  <si>
    <t>≥5000人</t>
    <phoneticPr fontId="12" type="noConversion"/>
  </si>
  <si>
    <t>≥1000人</t>
    <phoneticPr fontId="12" type="noConversion"/>
  </si>
  <si>
    <t>提升城市管理水平</t>
    <phoneticPr fontId="12" type="noConversion"/>
  </si>
  <si>
    <t>未完成该项工作</t>
    <phoneticPr fontId="12" type="noConversion"/>
  </si>
  <si>
    <t>截至2021年年底，本单位均按时按质完成了年初设定的绩效目标，项目的总体绩效目标完成情况与年初设定目标不存在偏离。</t>
    <phoneticPr fontId="12" type="noConversion"/>
  </si>
  <si>
    <t>≤10%</t>
    <phoneticPr fontId="12" type="noConversion"/>
  </si>
  <si>
    <t>公用经费存在调整</t>
    <phoneticPr fontId="12" type="noConversion"/>
  </si>
  <si>
    <t>部分项目未能及时支付</t>
    <phoneticPr fontId="12" type="noConversion"/>
  </si>
  <si>
    <t>赵霞023-61691708</t>
    <phoneticPr fontId="12" type="noConversion"/>
  </si>
  <si>
    <t>≥90%</t>
    <phoneticPr fontId="12" type="noConversion"/>
  </si>
  <si>
    <t>24.8万人次</t>
    <phoneticPr fontId="12" type="noConversion"/>
  </si>
  <si>
    <t>无</t>
    <phoneticPr fontId="12" type="noConversion"/>
  </si>
  <si>
    <t>按要求公开</t>
    <phoneticPr fontId="12" type="noConversion"/>
  </si>
  <si>
    <t>预算已公开，决算还未到公开时间</t>
    <phoneticPr fontId="12" type="noConversion"/>
  </si>
  <si>
    <t>预算已公开，决算还未到公开时间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</si>
</sst>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76" formatCode="#,##0.000000"/>
    <numFmt numFmtId="177" formatCode="#,##0.000000_ "/>
    <numFmt numFmtId="178" formatCode="0.000"/>
  </numFmts>
  <fonts count="14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name val="黑体"/>
      <family val="3"/>
      <charset val="134"/>
    </font>
    <font>
      <sz val="16"/>
      <color indexed="8"/>
      <name val="方正小标宋_GBK"/>
      <family val="4"/>
      <charset val="134"/>
    </font>
    <font>
      <sz val="11"/>
      <color theme="1"/>
      <name val="方正仿宋_GBK"/>
      <family val="4"/>
      <charset val="134"/>
    </font>
    <font>
      <sz val="12"/>
      <color theme="1"/>
      <name val="方正仿宋_GBK"/>
      <family val="4"/>
      <charset val="134"/>
    </font>
    <font>
      <sz val="12"/>
      <name val="方正仿宋_GBK"/>
      <family val="4"/>
      <charset val="134"/>
    </font>
    <font>
      <b/>
      <sz val="12"/>
      <color theme="1"/>
      <name val="方正楷体_GB2312"/>
      <charset val="134"/>
    </font>
    <font>
      <sz val="10"/>
      <color theme="1"/>
      <name val="方正仿宋_GBK"/>
      <family val="4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7"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" fillId="0" borderId="0"/>
    <xf numFmtId="0" fontId="10" fillId="0" borderId="0">
      <alignment vertical="center"/>
    </xf>
    <xf numFmtId="0" fontId="1" fillId="0" borderId="0"/>
    <xf numFmtId="0" fontId="1" fillId="0" borderId="0"/>
    <xf numFmtId="0" fontId="1" fillId="0" borderId="0"/>
    <xf numFmtId="0" fontId="11" fillId="0" borderId="0">
      <alignment vertical="center"/>
    </xf>
    <xf numFmtId="0" fontId="1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9" fontId="13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0" xfId="10" applyAlignment="1">
      <alignment vertical="center" wrapText="1"/>
    </xf>
    <xf numFmtId="0" fontId="2" fillId="0" borderId="0" xfId="0" applyFont="1">
      <alignment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10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9" fontId="2" fillId="0" borderId="6" xfId="16" applyFont="1" applyFill="1" applyBorder="1" applyAlignment="1">
      <alignment horizontal="center" vertical="center"/>
    </xf>
    <xf numFmtId="9" fontId="2" fillId="0" borderId="1" xfId="16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1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9" fontId="2" fillId="2" borderId="6" xfId="16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9" fontId="6" fillId="2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77" fontId="2" fillId="0" borderId="0" xfId="0" applyNumberFormat="1" applyFont="1">
      <alignment vertical="center"/>
    </xf>
    <xf numFmtId="9" fontId="6" fillId="2" borderId="6" xfId="0" applyNumberFormat="1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 wrapText="1"/>
    </xf>
    <xf numFmtId="178" fontId="2" fillId="0" borderId="0" xfId="0" applyNumberFormat="1" applyFont="1">
      <alignment vertical="center"/>
    </xf>
    <xf numFmtId="10" fontId="6" fillId="2" borderId="6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10" fontId="6" fillId="0" borderId="1" xfId="16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 readingOrder="1"/>
    </xf>
    <xf numFmtId="2" fontId="6" fillId="0" borderId="4" xfId="0" applyNumberFormat="1" applyFont="1" applyBorder="1" applyAlignment="1">
      <alignment horizontal="center" vertical="center" wrapText="1" readingOrder="1"/>
    </xf>
    <xf numFmtId="2" fontId="6" fillId="0" borderId="3" xfId="0" applyNumberFormat="1" applyFont="1" applyBorder="1" applyAlignment="1">
      <alignment horizontal="center" vertical="center" wrapText="1" readingOrder="1"/>
    </xf>
    <xf numFmtId="0" fontId="7" fillId="0" borderId="5" xfId="10" applyFont="1" applyBorder="1" applyAlignment="1">
      <alignment horizontal="center" vertical="center" wrapText="1"/>
    </xf>
    <xf numFmtId="0" fontId="7" fillId="0" borderId="6" xfId="10" applyFont="1" applyBorder="1" applyAlignment="1">
      <alignment horizontal="center" vertical="center" wrapText="1"/>
    </xf>
    <xf numFmtId="0" fontId="7" fillId="0" borderId="7" xfId="1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 wrapText="1"/>
    </xf>
    <xf numFmtId="0" fontId="6" fillId="0" borderId="2" xfId="0" applyFont="1" applyBorder="1" applyAlignment="1">
      <alignment horizontal="center" vertical="center" textRotation="255" wrapText="1"/>
    </xf>
    <xf numFmtId="0" fontId="7" fillId="0" borderId="1" xfId="1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 readingOrder="1"/>
    </xf>
    <xf numFmtId="0" fontId="6" fillId="0" borderId="4" xfId="0" applyFont="1" applyBorder="1" applyAlignment="1">
      <alignment horizontal="center" vertical="center" wrapText="1" readingOrder="1"/>
    </xf>
    <xf numFmtId="0" fontId="6" fillId="0" borderId="3" xfId="0" applyFont="1" applyBorder="1" applyAlignment="1">
      <alignment horizontal="center" vertical="center" wrapText="1" readingOrder="1"/>
    </xf>
  </cellXfs>
  <cellStyles count="17">
    <cellStyle name="百分比" xfId="16" builtinId="5"/>
    <cellStyle name="百分比 2" xfId="1" xr:uid="{00000000-0005-0000-0000-000001000000}"/>
    <cellStyle name="常规" xfId="0" builtinId="0"/>
    <cellStyle name="常规 2" xfId="10" xr:uid="{00000000-0005-0000-0000-000003000000}"/>
    <cellStyle name="常规 2 10" xfId="9" xr:uid="{00000000-0005-0000-0000-000004000000}"/>
    <cellStyle name="常规 2 2" xfId="8" xr:uid="{00000000-0005-0000-0000-000005000000}"/>
    <cellStyle name="常规 2 2 2" xfId="6" xr:uid="{00000000-0005-0000-0000-000006000000}"/>
    <cellStyle name="常规 3" xfId="11" xr:uid="{00000000-0005-0000-0000-000007000000}"/>
    <cellStyle name="常规 3 2" xfId="7" xr:uid="{00000000-0005-0000-0000-000008000000}"/>
    <cellStyle name="常规 4" xfId="12" xr:uid="{00000000-0005-0000-0000-000009000000}"/>
    <cellStyle name="常规 5" xfId="14" xr:uid="{00000000-0005-0000-0000-00000A000000}"/>
    <cellStyle name="常规 5 2" xfId="3" xr:uid="{00000000-0005-0000-0000-00000B000000}"/>
    <cellStyle name="常规 6" xfId="2" xr:uid="{00000000-0005-0000-0000-00000C000000}"/>
    <cellStyle name="常规 6 2" xfId="4" xr:uid="{00000000-0005-0000-0000-00000D000000}"/>
    <cellStyle name="常规 7" xfId="15" xr:uid="{00000000-0005-0000-0000-00000E000000}"/>
    <cellStyle name="常规 8" xfId="5" xr:uid="{00000000-0005-0000-0000-00000F000000}"/>
    <cellStyle name="千位分隔 2" xfId="13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4"/>
  <sheetViews>
    <sheetView tabSelected="1" zoomScale="85" zoomScaleNormal="85" workbookViewId="0">
      <selection activeCell="D6" sqref="D6:E6"/>
    </sheetView>
  </sheetViews>
  <sheetFormatPr defaultColWidth="9" defaultRowHeight="13.5"/>
  <cols>
    <col min="1" max="1" width="5" customWidth="1"/>
    <col min="2" max="2" width="4.75" customWidth="1"/>
    <col min="3" max="3" width="12" customWidth="1"/>
    <col min="4" max="4" width="19" customWidth="1"/>
    <col min="5" max="5" width="21.75" customWidth="1"/>
    <col min="6" max="6" width="16.875" customWidth="1"/>
    <col min="7" max="7" width="15.875" customWidth="1"/>
    <col min="8" max="8" width="12.5" bestFit="1" customWidth="1"/>
    <col min="9" max="9" width="10.875" customWidth="1"/>
    <col min="10" max="10" width="9.375" customWidth="1"/>
    <col min="11" max="11" width="9.75" customWidth="1"/>
    <col min="13" max="13" width="16.25" customWidth="1"/>
  </cols>
  <sheetData>
    <row r="1" spans="1:13" s="1" customFormat="1" ht="14.25">
      <c r="A1" s="3" t="s">
        <v>0</v>
      </c>
      <c r="B1" s="4"/>
      <c r="C1" s="4"/>
      <c r="D1" s="4"/>
    </row>
    <row r="2" spans="1:13" ht="30.95" customHeight="1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3" ht="15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3" s="2" customFormat="1" ht="33.950000000000003" customHeight="1">
      <c r="A4" s="32" t="s">
        <v>3</v>
      </c>
      <c r="B4" s="32"/>
      <c r="C4" s="32"/>
      <c r="D4" s="32" t="s">
        <v>88</v>
      </c>
      <c r="E4" s="32"/>
      <c r="F4" s="30" t="s">
        <v>4</v>
      </c>
      <c r="G4" s="31"/>
      <c r="H4" s="30" t="s">
        <v>105</v>
      </c>
      <c r="I4" s="38"/>
      <c r="J4" s="38"/>
      <c r="K4" s="31"/>
    </row>
    <row r="5" spans="1:13" s="2" customFormat="1" ht="33.950000000000003" customHeight="1">
      <c r="A5" s="32" t="s">
        <v>5</v>
      </c>
      <c r="B5" s="32"/>
      <c r="C5" s="32"/>
      <c r="D5" s="30" t="s">
        <v>6</v>
      </c>
      <c r="E5" s="31"/>
      <c r="F5" s="30" t="s">
        <v>7</v>
      </c>
      <c r="G5" s="31"/>
      <c r="H5" s="32" t="s">
        <v>8</v>
      </c>
      <c r="I5" s="32"/>
      <c r="J5" s="32"/>
      <c r="K5" s="5" t="s">
        <v>9</v>
      </c>
      <c r="M5" s="28"/>
    </row>
    <row r="6" spans="1:13" s="2" customFormat="1" ht="33" customHeight="1">
      <c r="A6" s="32"/>
      <c r="B6" s="32"/>
      <c r="C6" s="32"/>
      <c r="D6" s="33">
        <v>9674.5462399999997</v>
      </c>
      <c r="E6" s="34"/>
      <c r="F6" s="33">
        <v>8541.7826359999999</v>
      </c>
      <c r="G6" s="34"/>
      <c r="H6" s="35">
        <f>F6/D6</f>
        <v>0.88291299913203991</v>
      </c>
      <c r="I6" s="35"/>
      <c r="J6" s="35"/>
      <c r="K6" s="24">
        <f>10*H6</f>
        <v>8.8291299913204</v>
      </c>
      <c r="M6" s="25"/>
    </row>
    <row r="7" spans="1:13" s="2" customFormat="1" ht="23.45" customHeight="1">
      <c r="A7" s="32" t="s">
        <v>10</v>
      </c>
      <c r="B7" s="32" t="s">
        <v>11</v>
      </c>
      <c r="C7" s="32"/>
      <c r="D7" s="32"/>
      <c r="E7" s="32"/>
      <c r="F7" s="32" t="s">
        <v>12</v>
      </c>
      <c r="G7" s="32"/>
      <c r="H7" s="32"/>
      <c r="I7" s="32"/>
      <c r="J7" s="32"/>
      <c r="K7" s="32"/>
      <c r="M7" s="25"/>
    </row>
    <row r="8" spans="1:13" s="2" customFormat="1" ht="99.95" customHeight="1">
      <c r="A8" s="32"/>
      <c r="B8" s="39" t="s">
        <v>91</v>
      </c>
      <c r="C8" s="40"/>
      <c r="D8" s="40"/>
      <c r="E8" s="41"/>
      <c r="F8" s="32" t="s">
        <v>101</v>
      </c>
      <c r="G8" s="32"/>
      <c r="H8" s="32"/>
      <c r="I8" s="32"/>
      <c r="J8" s="32"/>
      <c r="K8" s="32"/>
    </row>
    <row r="9" spans="1:13" s="2" customFormat="1" ht="41.1" customHeight="1">
      <c r="A9" s="54" t="s">
        <v>13</v>
      </c>
      <c r="B9" s="7" t="s">
        <v>14</v>
      </c>
      <c r="C9" s="7" t="s">
        <v>15</v>
      </c>
      <c r="D9" s="42" t="s">
        <v>53</v>
      </c>
      <c r="E9" s="42"/>
      <c r="F9" s="7" t="s">
        <v>16</v>
      </c>
      <c r="G9" s="7" t="s">
        <v>17</v>
      </c>
      <c r="H9" s="7" t="s">
        <v>18</v>
      </c>
      <c r="I9" s="7" t="s">
        <v>19</v>
      </c>
      <c r="J9" s="7" t="s">
        <v>20</v>
      </c>
      <c r="K9" s="7" t="s">
        <v>21</v>
      </c>
    </row>
    <row r="10" spans="1:13" s="2" customFormat="1" ht="21" customHeight="1">
      <c r="A10" s="54"/>
      <c r="B10" s="43" t="s">
        <v>22</v>
      </c>
      <c r="C10" s="43"/>
      <c r="D10" s="43"/>
      <c r="E10" s="43"/>
      <c r="F10" s="43"/>
      <c r="G10" s="43"/>
      <c r="H10" s="43"/>
      <c r="I10" s="43"/>
      <c r="J10" s="43"/>
      <c r="K10" s="43"/>
    </row>
    <row r="11" spans="1:13" s="2" customFormat="1" ht="24" customHeight="1">
      <c r="A11" s="54"/>
      <c r="B11" s="49" t="s">
        <v>23</v>
      </c>
      <c r="C11" s="49" t="s">
        <v>24</v>
      </c>
      <c r="D11" s="44" t="s">
        <v>25</v>
      </c>
      <c r="E11" s="44"/>
      <c r="F11" s="26">
        <v>0</v>
      </c>
      <c r="G11" s="29">
        <v>-4.2500000000000003E-2</v>
      </c>
      <c r="H11" s="8"/>
      <c r="I11" s="14">
        <v>1</v>
      </c>
      <c r="J11" s="9">
        <v>2</v>
      </c>
      <c r="K11" s="13">
        <f>J11*I11</f>
        <v>2</v>
      </c>
    </row>
    <row r="12" spans="1:13" s="2" customFormat="1" ht="24" customHeight="1">
      <c r="A12" s="54"/>
      <c r="B12" s="56"/>
      <c r="C12" s="56"/>
      <c r="D12" s="32" t="s">
        <v>26</v>
      </c>
      <c r="E12" s="32"/>
      <c r="F12" s="23" t="s">
        <v>102</v>
      </c>
      <c r="G12" s="27">
        <v>-0.72680080943358549</v>
      </c>
      <c r="H12" s="5"/>
      <c r="I12" s="15">
        <v>1</v>
      </c>
      <c r="J12" s="10">
        <v>2</v>
      </c>
      <c r="K12" s="13">
        <f>J12*I12</f>
        <v>2</v>
      </c>
    </row>
    <row r="13" spans="1:13" s="2" customFormat="1" ht="24" customHeight="1">
      <c r="A13" s="54"/>
      <c r="B13" s="56"/>
      <c r="C13" s="56"/>
      <c r="D13" s="32" t="s">
        <v>27</v>
      </c>
      <c r="E13" s="32"/>
      <c r="F13" s="23">
        <v>1</v>
      </c>
      <c r="G13" s="23">
        <v>1</v>
      </c>
      <c r="H13" s="5"/>
      <c r="I13" s="15">
        <v>1</v>
      </c>
      <c r="J13" s="10">
        <v>1</v>
      </c>
      <c r="K13" s="13">
        <f t="shared" ref="K13:K24" si="0">J13*I13</f>
        <v>1</v>
      </c>
    </row>
    <row r="14" spans="1:13" s="2" customFormat="1" ht="33">
      <c r="A14" s="55"/>
      <c r="B14" s="56" t="s">
        <v>28</v>
      </c>
      <c r="C14" s="56" t="s">
        <v>29</v>
      </c>
      <c r="D14" s="32" t="s">
        <v>30</v>
      </c>
      <c r="E14" s="32"/>
      <c r="F14" s="23" t="s">
        <v>106</v>
      </c>
      <c r="G14" s="27">
        <v>0.88290000000000002</v>
      </c>
      <c r="H14" s="5" t="s">
        <v>104</v>
      </c>
      <c r="I14" s="15">
        <v>0.95</v>
      </c>
      <c r="J14" s="10">
        <v>2</v>
      </c>
      <c r="K14" s="13">
        <f t="shared" si="0"/>
        <v>1.9</v>
      </c>
    </row>
    <row r="15" spans="1:13" s="2" customFormat="1" ht="24" customHeight="1">
      <c r="A15" s="55"/>
      <c r="B15" s="56"/>
      <c r="C15" s="56"/>
      <c r="D15" s="32" t="s">
        <v>31</v>
      </c>
      <c r="E15" s="32"/>
      <c r="F15" s="18" t="s">
        <v>54</v>
      </c>
      <c r="G15" s="27">
        <v>0.18410000000000001</v>
      </c>
      <c r="H15" s="5"/>
      <c r="I15" s="15">
        <v>1</v>
      </c>
      <c r="J15" s="10">
        <v>2</v>
      </c>
      <c r="K15" s="13">
        <f t="shared" si="0"/>
        <v>2</v>
      </c>
    </row>
    <row r="16" spans="1:13" s="2" customFormat="1" ht="24" customHeight="1">
      <c r="A16" s="55"/>
      <c r="B16" s="56"/>
      <c r="C16" s="56"/>
      <c r="D16" s="32" t="s">
        <v>32</v>
      </c>
      <c r="E16" s="32"/>
      <c r="F16" s="23">
        <v>0</v>
      </c>
      <c r="G16" s="23">
        <v>0</v>
      </c>
      <c r="H16" s="5"/>
      <c r="I16" s="15">
        <v>1</v>
      </c>
      <c r="J16" s="10">
        <v>2</v>
      </c>
      <c r="K16" s="13">
        <f t="shared" si="0"/>
        <v>2</v>
      </c>
    </row>
    <row r="17" spans="1:11" s="2" customFormat="1" ht="33">
      <c r="A17" s="55"/>
      <c r="B17" s="56"/>
      <c r="C17" s="56"/>
      <c r="D17" s="32" t="s">
        <v>33</v>
      </c>
      <c r="E17" s="32"/>
      <c r="F17" s="18" t="s">
        <v>55</v>
      </c>
      <c r="G17" s="27">
        <v>2.2906</v>
      </c>
      <c r="H17" s="5" t="s">
        <v>103</v>
      </c>
      <c r="I17" s="15">
        <v>0.85</v>
      </c>
      <c r="J17" s="10">
        <v>2</v>
      </c>
      <c r="K17" s="13">
        <f t="shared" si="0"/>
        <v>1.7</v>
      </c>
    </row>
    <row r="18" spans="1:11" s="2" customFormat="1" ht="24" customHeight="1">
      <c r="A18" s="55"/>
      <c r="B18" s="56"/>
      <c r="C18" s="56"/>
      <c r="D18" s="32" t="s">
        <v>34</v>
      </c>
      <c r="E18" s="32"/>
      <c r="F18" s="18" t="s">
        <v>55</v>
      </c>
      <c r="G18" s="27">
        <v>0.51600000000000001</v>
      </c>
      <c r="H18" s="5"/>
      <c r="I18" s="15">
        <v>1</v>
      </c>
      <c r="J18" s="10">
        <v>2</v>
      </c>
      <c r="K18" s="13">
        <f t="shared" si="0"/>
        <v>2</v>
      </c>
    </row>
    <row r="19" spans="1:11" s="2" customFormat="1" ht="24" customHeight="1">
      <c r="A19" s="55"/>
      <c r="B19" s="56"/>
      <c r="C19" s="56"/>
      <c r="D19" s="32" t="s">
        <v>35</v>
      </c>
      <c r="E19" s="32"/>
      <c r="F19" s="23">
        <v>1</v>
      </c>
      <c r="G19" s="23">
        <v>1</v>
      </c>
      <c r="H19" s="5"/>
      <c r="I19" s="15">
        <v>1</v>
      </c>
      <c r="J19" s="10">
        <v>2</v>
      </c>
      <c r="K19" s="13">
        <f t="shared" si="0"/>
        <v>2</v>
      </c>
    </row>
    <row r="20" spans="1:11" s="2" customFormat="1" ht="24" customHeight="1">
      <c r="A20" s="55"/>
      <c r="B20" s="56"/>
      <c r="C20" s="56" t="s">
        <v>36</v>
      </c>
      <c r="D20" s="32" t="s">
        <v>37</v>
      </c>
      <c r="E20" s="32"/>
      <c r="F20" s="5" t="s">
        <v>56</v>
      </c>
      <c r="G20" s="5" t="s">
        <v>56</v>
      </c>
      <c r="H20" s="5"/>
      <c r="I20" s="15">
        <v>1</v>
      </c>
      <c r="J20" s="10">
        <v>3</v>
      </c>
      <c r="K20" s="13">
        <f t="shared" si="0"/>
        <v>3</v>
      </c>
    </row>
    <row r="21" spans="1:11" s="2" customFormat="1" ht="33">
      <c r="A21" s="55"/>
      <c r="B21" s="56"/>
      <c r="C21" s="56"/>
      <c r="D21" s="32" t="s">
        <v>38</v>
      </c>
      <c r="E21" s="32"/>
      <c r="F21" s="5" t="s">
        <v>57</v>
      </c>
      <c r="G21" s="5" t="s">
        <v>58</v>
      </c>
      <c r="H21" s="5"/>
      <c r="I21" s="15">
        <v>1</v>
      </c>
      <c r="J21" s="10">
        <v>5</v>
      </c>
      <c r="K21" s="13">
        <f t="shared" si="0"/>
        <v>5</v>
      </c>
    </row>
    <row r="22" spans="1:11" s="2" customFormat="1" ht="66">
      <c r="A22" s="55"/>
      <c r="B22" s="56"/>
      <c r="C22" s="56"/>
      <c r="D22" s="32" t="s">
        <v>39</v>
      </c>
      <c r="E22" s="32"/>
      <c r="F22" s="5" t="s">
        <v>109</v>
      </c>
      <c r="G22" s="5" t="s">
        <v>110</v>
      </c>
      <c r="H22" s="5" t="s">
        <v>111</v>
      </c>
      <c r="I22" s="15">
        <v>0.5</v>
      </c>
      <c r="J22" s="10">
        <v>1</v>
      </c>
      <c r="K22" s="13">
        <f t="shared" si="0"/>
        <v>0.5</v>
      </c>
    </row>
    <row r="23" spans="1:11" s="2" customFormat="1" ht="66">
      <c r="A23" s="55"/>
      <c r="B23" s="56"/>
      <c r="C23" s="56" t="s">
        <v>40</v>
      </c>
      <c r="D23" s="32" t="s">
        <v>41</v>
      </c>
      <c r="E23" s="32"/>
      <c r="F23" s="5" t="s">
        <v>59</v>
      </c>
      <c r="G23" s="5" t="s">
        <v>60</v>
      </c>
      <c r="H23" s="5"/>
      <c r="I23" s="15">
        <v>1</v>
      </c>
      <c r="J23" s="10">
        <v>2</v>
      </c>
      <c r="K23" s="13">
        <f t="shared" si="0"/>
        <v>2</v>
      </c>
    </row>
    <row r="24" spans="1:11" s="2" customFormat="1" ht="27" customHeight="1">
      <c r="A24" s="55"/>
      <c r="B24" s="56"/>
      <c r="C24" s="56"/>
      <c r="D24" s="32" t="s">
        <v>42</v>
      </c>
      <c r="E24" s="32"/>
      <c r="F24" s="23">
        <v>1</v>
      </c>
      <c r="G24" s="23">
        <v>1</v>
      </c>
      <c r="H24" s="5"/>
      <c r="I24" s="15">
        <v>1</v>
      </c>
      <c r="J24" s="10">
        <v>2</v>
      </c>
      <c r="K24" s="13">
        <f t="shared" si="0"/>
        <v>2</v>
      </c>
    </row>
    <row r="25" spans="1:11" s="2" customFormat="1" ht="24" customHeight="1">
      <c r="A25" s="55"/>
      <c r="B25" s="43" t="s">
        <v>43</v>
      </c>
      <c r="C25" s="43"/>
      <c r="D25" s="43"/>
      <c r="E25" s="43"/>
      <c r="F25" s="43"/>
      <c r="G25" s="43"/>
      <c r="H25" s="43"/>
      <c r="I25" s="43"/>
      <c r="J25" s="43"/>
      <c r="K25" s="43"/>
    </row>
    <row r="26" spans="1:11" s="2" customFormat="1" ht="28.5" customHeight="1">
      <c r="A26" s="54"/>
      <c r="B26" s="48" t="s">
        <v>44</v>
      </c>
      <c r="C26" s="48" t="s">
        <v>45</v>
      </c>
      <c r="D26" s="44" t="s">
        <v>64</v>
      </c>
      <c r="E26" s="44"/>
      <c r="F26" s="22" t="s">
        <v>90</v>
      </c>
      <c r="G26" s="22" t="s">
        <v>90</v>
      </c>
      <c r="H26" s="22"/>
      <c r="I26" s="19">
        <v>1</v>
      </c>
      <c r="J26" s="21">
        <v>3</v>
      </c>
      <c r="K26" s="21">
        <f>J26*I26</f>
        <v>3</v>
      </c>
    </row>
    <row r="27" spans="1:11" s="2" customFormat="1" ht="24.95" customHeight="1">
      <c r="A27" s="54"/>
      <c r="B27" s="50"/>
      <c r="C27" s="50"/>
      <c r="D27" s="32" t="s">
        <v>65</v>
      </c>
      <c r="E27" s="32"/>
      <c r="F27" s="5" t="s">
        <v>92</v>
      </c>
      <c r="G27" s="5" t="s">
        <v>74</v>
      </c>
      <c r="H27" s="5"/>
      <c r="I27" s="14">
        <v>1</v>
      </c>
      <c r="J27" s="13">
        <v>3</v>
      </c>
      <c r="K27" s="16">
        <f t="shared" ref="K27:K41" si="1">J27*I27</f>
        <v>3</v>
      </c>
    </row>
    <row r="28" spans="1:11" s="2" customFormat="1" ht="24.95" customHeight="1">
      <c r="A28" s="54"/>
      <c r="B28" s="50"/>
      <c r="C28" s="50"/>
      <c r="D28" s="32" t="s">
        <v>77</v>
      </c>
      <c r="E28" s="32"/>
      <c r="F28" s="5" t="s">
        <v>76</v>
      </c>
      <c r="G28" s="5" t="s">
        <v>75</v>
      </c>
      <c r="H28" s="5"/>
      <c r="I28" s="14">
        <v>1</v>
      </c>
      <c r="J28" s="13">
        <v>3</v>
      </c>
      <c r="K28" s="16">
        <f t="shared" si="1"/>
        <v>3</v>
      </c>
    </row>
    <row r="29" spans="1:11" s="2" customFormat="1" ht="24.95" customHeight="1">
      <c r="A29" s="54"/>
      <c r="B29" s="50"/>
      <c r="C29" s="50"/>
      <c r="D29" s="30" t="s">
        <v>66</v>
      </c>
      <c r="E29" s="31"/>
      <c r="F29" s="18" t="s">
        <v>67</v>
      </c>
      <c r="G29" s="18" t="s">
        <v>67</v>
      </c>
      <c r="H29" s="18"/>
      <c r="I29" s="19">
        <v>1</v>
      </c>
      <c r="J29" s="20">
        <v>3</v>
      </c>
      <c r="K29" s="21">
        <f t="shared" si="1"/>
        <v>3</v>
      </c>
    </row>
    <row r="30" spans="1:11" s="2" customFormat="1" ht="33">
      <c r="A30" s="54"/>
      <c r="B30" s="50"/>
      <c r="C30" s="50"/>
      <c r="D30" s="30" t="s">
        <v>68</v>
      </c>
      <c r="E30" s="31"/>
      <c r="F30" s="5" t="s">
        <v>69</v>
      </c>
      <c r="G30" s="5" t="s">
        <v>78</v>
      </c>
      <c r="H30" s="5"/>
      <c r="I30" s="14">
        <v>1</v>
      </c>
      <c r="J30" s="13">
        <v>3</v>
      </c>
      <c r="K30" s="16">
        <f t="shared" si="1"/>
        <v>3</v>
      </c>
    </row>
    <row r="31" spans="1:11" s="2" customFormat="1" ht="33">
      <c r="A31" s="54"/>
      <c r="B31" s="50"/>
      <c r="C31" s="50"/>
      <c r="D31" s="32" t="s">
        <v>70</v>
      </c>
      <c r="E31" s="32"/>
      <c r="F31" s="18" t="s">
        <v>71</v>
      </c>
      <c r="G31" s="18" t="s">
        <v>93</v>
      </c>
      <c r="H31" s="18"/>
      <c r="I31" s="19">
        <v>1</v>
      </c>
      <c r="J31" s="20">
        <v>3</v>
      </c>
      <c r="K31" s="21">
        <f t="shared" si="1"/>
        <v>3</v>
      </c>
    </row>
    <row r="32" spans="1:11" s="2" customFormat="1" ht="34.5" customHeight="1">
      <c r="A32" s="54"/>
      <c r="B32" s="50"/>
      <c r="C32" s="50"/>
      <c r="D32" s="30" t="s">
        <v>72</v>
      </c>
      <c r="E32" s="31"/>
      <c r="F32" s="18" t="s">
        <v>73</v>
      </c>
      <c r="G32" s="18">
        <v>0</v>
      </c>
      <c r="H32" s="18" t="s">
        <v>100</v>
      </c>
      <c r="I32" s="19">
        <v>0</v>
      </c>
      <c r="J32" s="20">
        <v>3</v>
      </c>
      <c r="K32" s="21">
        <f t="shared" si="1"/>
        <v>0</v>
      </c>
    </row>
    <row r="33" spans="1:11" s="2" customFormat="1" ht="24.95" customHeight="1">
      <c r="A33" s="54"/>
      <c r="B33" s="50"/>
      <c r="C33" s="50"/>
      <c r="D33" s="30" t="s">
        <v>79</v>
      </c>
      <c r="E33" s="31"/>
      <c r="F33" s="12">
        <v>1</v>
      </c>
      <c r="G33" s="12" t="s">
        <v>94</v>
      </c>
      <c r="H33" s="5"/>
      <c r="I33" s="14">
        <v>1</v>
      </c>
      <c r="J33" s="13">
        <v>3</v>
      </c>
      <c r="K33" s="16">
        <f t="shared" si="1"/>
        <v>3</v>
      </c>
    </row>
    <row r="34" spans="1:11" s="2" customFormat="1" ht="24.95" customHeight="1">
      <c r="A34" s="54"/>
      <c r="B34" s="50"/>
      <c r="C34" s="50"/>
      <c r="D34" s="30" t="s">
        <v>80</v>
      </c>
      <c r="E34" s="31"/>
      <c r="F34" s="5" t="s">
        <v>81</v>
      </c>
      <c r="G34" s="5" t="s">
        <v>82</v>
      </c>
      <c r="H34" s="5"/>
      <c r="I34" s="14">
        <v>1</v>
      </c>
      <c r="J34" s="13">
        <v>3</v>
      </c>
      <c r="K34" s="16">
        <f t="shared" si="1"/>
        <v>3</v>
      </c>
    </row>
    <row r="35" spans="1:11" s="2" customFormat="1" ht="24.95" customHeight="1">
      <c r="A35" s="54"/>
      <c r="B35" s="49"/>
      <c r="C35" s="49"/>
      <c r="D35" s="30" t="s">
        <v>87</v>
      </c>
      <c r="E35" s="31"/>
      <c r="F35" s="18" t="s">
        <v>107</v>
      </c>
      <c r="G35" s="18" t="s">
        <v>107</v>
      </c>
      <c r="H35" s="18"/>
      <c r="I35" s="19">
        <v>1</v>
      </c>
      <c r="J35" s="20">
        <v>3</v>
      </c>
      <c r="K35" s="21">
        <f t="shared" si="1"/>
        <v>3</v>
      </c>
    </row>
    <row r="36" spans="1:11" s="2" customFormat="1" ht="30.6" customHeight="1">
      <c r="A36" s="54"/>
      <c r="B36" s="48" t="s">
        <v>46</v>
      </c>
      <c r="C36" s="17" t="s">
        <v>47</v>
      </c>
      <c r="D36" s="32" t="s">
        <v>95</v>
      </c>
      <c r="E36" s="32"/>
      <c r="F36" s="5" t="s">
        <v>83</v>
      </c>
      <c r="G36" s="5" t="s">
        <v>83</v>
      </c>
      <c r="H36" s="5"/>
      <c r="I36" s="14">
        <v>1</v>
      </c>
      <c r="J36" s="13">
        <v>5</v>
      </c>
      <c r="K36" s="16">
        <f t="shared" si="1"/>
        <v>5</v>
      </c>
    </row>
    <row r="37" spans="1:11" s="2" customFormat="1" ht="29.1" customHeight="1">
      <c r="A37" s="54"/>
      <c r="B37" s="50"/>
      <c r="C37" s="48" t="s">
        <v>48</v>
      </c>
      <c r="D37" s="32" t="s">
        <v>96</v>
      </c>
      <c r="E37" s="32"/>
      <c r="F37" s="5" t="s">
        <v>97</v>
      </c>
      <c r="G37" s="5" t="s">
        <v>84</v>
      </c>
      <c r="H37" s="5"/>
      <c r="I37" s="14">
        <v>1</v>
      </c>
      <c r="J37" s="13">
        <v>5</v>
      </c>
      <c r="K37" s="16">
        <f t="shared" si="1"/>
        <v>5</v>
      </c>
    </row>
    <row r="38" spans="1:11" s="2" customFormat="1" ht="24.95" customHeight="1">
      <c r="A38" s="54"/>
      <c r="B38" s="50"/>
      <c r="C38" s="50"/>
      <c r="D38" s="30" t="s">
        <v>85</v>
      </c>
      <c r="E38" s="31"/>
      <c r="F38" s="18" t="s">
        <v>98</v>
      </c>
      <c r="G38" s="18" t="s">
        <v>89</v>
      </c>
      <c r="H38" s="18"/>
      <c r="I38" s="19">
        <v>1</v>
      </c>
      <c r="J38" s="20">
        <v>5</v>
      </c>
      <c r="K38" s="21">
        <f t="shared" si="1"/>
        <v>5</v>
      </c>
    </row>
    <row r="39" spans="1:11" s="2" customFormat="1" ht="27.6" customHeight="1">
      <c r="A39" s="54"/>
      <c r="B39" s="50"/>
      <c r="C39" s="11" t="s">
        <v>61</v>
      </c>
      <c r="D39" s="30" t="s">
        <v>99</v>
      </c>
      <c r="E39" s="31"/>
      <c r="F39" s="5" t="s">
        <v>86</v>
      </c>
      <c r="G39" s="5" t="s">
        <v>86</v>
      </c>
      <c r="H39" s="5"/>
      <c r="I39" s="14">
        <v>1</v>
      </c>
      <c r="J39" s="13">
        <v>10</v>
      </c>
      <c r="K39" s="16">
        <f t="shared" si="1"/>
        <v>10</v>
      </c>
    </row>
    <row r="40" spans="1:11" s="2" customFormat="1" ht="22.5" customHeight="1">
      <c r="A40" s="54"/>
      <c r="B40" s="50"/>
      <c r="C40" s="48" t="s">
        <v>49</v>
      </c>
      <c r="D40" s="30" t="s">
        <v>62</v>
      </c>
      <c r="E40" s="31"/>
      <c r="F40" s="12">
        <v>0.85</v>
      </c>
      <c r="G40" s="12">
        <v>0.9</v>
      </c>
      <c r="H40" s="5"/>
      <c r="I40" s="15">
        <v>1</v>
      </c>
      <c r="J40" s="13">
        <v>3</v>
      </c>
      <c r="K40" s="16">
        <f t="shared" si="1"/>
        <v>3</v>
      </c>
    </row>
    <row r="41" spans="1:11" s="2" customFormat="1" ht="22.5" customHeight="1">
      <c r="A41" s="54"/>
      <c r="B41" s="49"/>
      <c r="C41" s="49"/>
      <c r="D41" s="32" t="s">
        <v>63</v>
      </c>
      <c r="E41" s="32"/>
      <c r="F41" s="12">
        <v>0.85</v>
      </c>
      <c r="G41" s="12">
        <v>0.9</v>
      </c>
      <c r="H41" s="5"/>
      <c r="I41" s="15">
        <v>1</v>
      </c>
      <c r="J41" s="13">
        <v>2</v>
      </c>
      <c r="K41" s="16">
        <f t="shared" si="1"/>
        <v>2</v>
      </c>
    </row>
    <row r="42" spans="1:11" s="2" customFormat="1" ht="68.099999999999994" customHeight="1">
      <c r="A42" s="6" t="s">
        <v>50</v>
      </c>
      <c r="B42" s="45">
        <f>K6+SUM(K11:K24)+SUM(K26:K41)</f>
        <v>94.929129991320394</v>
      </c>
      <c r="C42" s="46"/>
      <c r="D42" s="46"/>
      <c r="E42" s="46"/>
      <c r="F42" s="46"/>
      <c r="G42" s="46"/>
      <c r="H42" s="46"/>
      <c r="I42" s="46"/>
      <c r="J42" s="46"/>
      <c r="K42" s="47"/>
    </row>
    <row r="43" spans="1:11" s="2" customFormat="1" ht="36" customHeight="1">
      <c r="A43" s="6" t="s">
        <v>51</v>
      </c>
      <c r="B43" s="57" t="s">
        <v>108</v>
      </c>
      <c r="C43" s="58"/>
      <c r="D43" s="58"/>
      <c r="E43" s="58"/>
      <c r="F43" s="58"/>
      <c r="G43" s="58"/>
      <c r="H43" s="58"/>
      <c r="I43" s="58"/>
      <c r="J43" s="58"/>
      <c r="K43" s="59"/>
    </row>
    <row r="44" spans="1:11" ht="33.950000000000003" customHeight="1">
      <c r="A44" s="51" t="s">
        <v>52</v>
      </c>
      <c r="B44" s="52"/>
      <c r="C44" s="52"/>
      <c r="D44" s="52"/>
      <c r="E44" s="52"/>
      <c r="F44" s="52"/>
      <c r="G44" s="52"/>
      <c r="H44" s="52"/>
      <c r="I44" s="52"/>
      <c r="J44" s="52"/>
      <c r="K44" s="53"/>
    </row>
  </sheetData>
  <mergeCells count="66">
    <mergeCell ref="A5:C6"/>
    <mergeCell ref="A44:K44"/>
    <mergeCell ref="A7:A8"/>
    <mergeCell ref="A9:A41"/>
    <mergeCell ref="B11:B13"/>
    <mergeCell ref="B14:B24"/>
    <mergeCell ref="B36:B41"/>
    <mergeCell ref="C11:C13"/>
    <mergeCell ref="C14:C19"/>
    <mergeCell ref="C20:C22"/>
    <mergeCell ref="C23:C24"/>
    <mergeCell ref="D36:E36"/>
    <mergeCell ref="D37:E37"/>
    <mergeCell ref="D41:E41"/>
    <mergeCell ref="B43:K43"/>
    <mergeCell ref="B25:K25"/>
    <mergeCell ref="D23:E23"/>
    <mergeCell ref="D24:E24"/>
    <mergeCell ref="D33:E33"/>
    <mergeCell ref="D34:E34"/>
    <mergeCell ref="D32:E32"/>
    <mergeCell ref="D26:E26"/>
    <mergeCell ref="D27:E27"/>
    <mergeCell ref="D28:E28"/>
    <mergeCell ref="D31:E31"/>
    <mergeCell ref="D30:E30"/>
    <mergeCell ref="D29:E29"/>
    <mergeCell ref="B42:K42"/>
    <mergeCell ref="D16:E16"/>
    <mergeCell ref="D17:E17"/>
    <mergeCell ref="D18:E18"/>
    <mergeCell ref="D19:E19"/>
    <mergeCell ref="D20:E20"/>
    <mergeCell ref="D39:E39"/>
    <mergeCell ref="C40:C41"/>
    <mergeCell ref="D40:E40"/>
    <mergeCell ref="C26:C35"/>
    <mergeCell ref="B26:B35"/>
    <mergeCell ref="D35:E35"/>
    <mergeCell ref="D38:E38"/>
    <mergeCell ref="C37:C38"/>
    <mergeCell ref="D21:E21"/>
    <mergeCell ref="D22:E22"/>
    <mergeCell ref="D11:E11"/>
    <mergeCell ref="D12:E12"/>
    <mergeCell ref="D13:E13"/>
    <mergeCell ref="D14:E14"/>
    <mergeCell ref="D15:E15"/>
    <mergeCell ref="F7:K7"/>
    <mergeCell ref="B8:E8"/>
    <mergeCell ref="F8:K8"/>
    <mergeCell ref="D9:E9"/>
    <mergeCell ref="B10:K10"/>
    <mergeCell ref="B7:E7"/>
    <mergeCell ref="A2:K2"/>
    <mergeCell ref="A3:K3"/>
    <mergeCell ref="A4:C4"/>
    <mergeCell ref="D4:E4"/>
    <mergeCell ref="F4:G4"/>
    <mergeCell ref="H4:K4"/>
    <mergeCell ref="D5:E5"/>
    <mergeCell ref="F5:G5"/>
    <mergeCell ref="H5:J5"/>
    <mergeCell ref="D6:E6"/>
    <mergeCell ref="F6:G6"/>
    <mergeCell ref="H6:J6"/>
  </mergeCells>
  <phoneticPr fontId="12" type="noConversion"/>
  <pageMargins left="0.75" right="0.75" top="1" bottom="1" header="0.5" footer="0.5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附件1-部门整体支出绩效自评表 </vt:lpstr>
    </vt:vector>
  </TitlesOfParts>
  <Company>http://www.windows89.com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czj</cp:lastModifiedBy>
  <cp:lastPrinted>2019-06-25T09:38:00Z</cp:lastPrinted>
  <dcterms:created xsi:type="dcterms:W3CDTF">2019-06-19T07:28:00Z</dcterms:created>
  <dcterms:modified xsi:type="dcterms:W3CDTF">2022-11-13T02:01:28Z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43BB96CB56AE4A8C958B72F6CE0F7CD4</vt:lpwstr>
  </property>
</Properties>
</file>