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<sst xmlns="http://schemas.openxmlformats.org/spreadsheetml/2006/main" count="336" uniqueCount="122">
  <si>
    <t>2024年9月含谷镇城乡居民最低生活保障金公示</t>
  </si>
  <si>
    <t>城市低保</t>
  </si>
  <si>
    <t>序号</t>
  </si>
  <si>
    <t>镇街</t>
  </si>
  <si>
    <t>户主姓名</t>
  </si>
  <si>
    <t>地址</t>
  </si>
  <si>
    <t>保障人数</t>
  </si>
  <si>
    <r>
      <rPr>
        <sz val="12"/>
        <color rgb="FF000000"/>
        <rFont val="方正黑体_GBK"/>
        <charset val="134"/>
      </rPr>
      <t>获得金额</t>
    </r>
    <r>
      <rPr>
        <sz val="11"/>
        <color rgb="FF000000"/>
        <rFont val="方正黑体_GBK"/>
        <charset val="134"/>
      </rPr>
      <t>（元）</t>
    </r>
  </si>
  <si>
    <t>含谷镇</t>
  </si>
  <si>
    <t>陈福华</t>
  </si>
  <si>
    <t>含谷社区</t>
  </si>
  <si>
    <t>李光容</t>
  </si>
  <si>
    <t>彭莉</t>
  </si>
  <si>
    <t>卢明英</t>
  </si>
  <si>
    <t>周平友</t>
  </si>
  <si>
    <t>黎兴梅</t>
  </si>
  <si>
    <t>李兴伟</t>
  </si>
  <si>
    <t>戴泽伟</t>
  </si>
  <si>
    <t>吴含</t>
  </si>
  <si>
    <t>廖代贵</t>
  </si>
  <si>
    <t>龙修杰</t>
  </si>
  <si>
    <t>傅森平</t>
  </si>
  <si>
    <t>新营房村</t>
  </si>
  <si>
    <t>周长宜</t>
  </si>
  <si>
    <t>季正权</t>
  </si>
  <si>
    <t>华新村</t>
  </si>
  <si>
    <t>赵顺林</t>
  </si>
  <si>
    <t>季杰</t>
  </si>
  <si>
    <t>杨静雯</t>
  </si>
  <si>
    <t>张学燕</t>
  </si>
  <si>
    <t>宝洪村</t>
  </si>
  <si>
    <t>况昱星</t>
  </si>
  <si>
    <t>合计</t>
  </si>
  <si>
    <t>农村低保</t>
  </si>
  <si>
    <t>殷皓玟</t>
  </si>
  <si>
    <t>凌泽东</t>
  </si>
  <si>
    <t>季正元</t>
  </si>
  <si>
    <t>靖兰</t>
  </si>
  <si>
    <t>凌银基</t>
  </si>
  <si>
    <t>丁廷栋</t>
  </si>
  <si>
    <t>陈奕含</t>
  </si>
  <si>
    <t>余朗</t>
  </si>
  <si>
    <t>余明久</t>
  </si>
  <si>
    <t>李梦婷</t>
  </si>
  <si>
    <t>范安华</t>
  </si>
  <si>
    <t>刘大利</t>
  </si>
  <si>
    <t>周永伦</t>
  </si>
  <si>
    <t>姚田敏</t>
  </si>
  <si>
    <t>含金村</t>
  </si>
  <si>
    <t>范安建</t>
  </si>
  <si>
    <t>杨兴涛</t>
  </si>
  <si>
    <t>范邦群</t>
  </si>
  <si>
    <t>徐国伟</t>
  </si>
  <si>
    <t>刘存达</t>
  </si>
  <si>
    <t>杨东</t>
  </si>
  <si>
    <t>熊跃</t>
  </si>
  <si>
    <t>刘刚</t>
  </si>
  <si>
    <t>徐健</t>
  </si>
  <si>
    <t>陈晓蓉</t>
  </si>
  <si>
    <t>穆万珍</t>
  </si>
  <si>
    <t>建新村</t>
  </si>
  <si>
    <t>王家友</t>
  </si>
  <si>
    <t>肖庆华</t>
  </si>
  <si>
    <t>陈综祥</t>
  </si>
  <si>
    <t>文天宇</t>
  </si>
  <si>
    <t>喻强</t>
  </si>
  <si>
    <t>吴明秋</t>
  </si>
  <si>
    <t>崇兴村</t>
  </si>
  <si>
    <t>刘大春</t>
  </si>
  <si>
    <t>张向伟</t>
  </si>
  <si>
    <t>杜安成</t>
  </si>
  <si>
    <t>杜鲜</t>
  </si>
  <si>
    <t>鲁正友</t>
  </si>
  <si>
    <t>傅泽玉</t>
  </si>
  <si>
    <t>杜玉帆</t>
  </si>
  <si>
    <t>陈建容</t>
  </si>
  <si>
    <t>王显玉</t>
  </si>
  <si>
    <t>王朝碧</t>
  </si>
  <si>
    <t>鲁朝彬</t>
  </si>
  <si>
    <t>杜再伦</t>
  </si>
  <si>
    <t>杜康凤</t>
  </si>
  <si>
    <t>刘志文</t>
  </si>
  <si>
    <t>净龙村</t>
  </si>
  <si>
    <t>刘成礼</t>
  </si>
  <si>
    <t>刘成芳</t>
  </si>
  <si>
    <t>周光德</t>
  </si>
  <si>
    <t>耿立淞</t>
  </si>
  <si>
    <t>吴开琦</t>
  </si>
  <si>
    <t>何泽容</t>
  </si>
  <si>
    <t>刘大运</t>
  </si>
  <si>
    <t>杨青国</t>
  </si>
  <si>
    <t>刘成菊</t>
  </si>
  <si>
    <t>周瑞</t>
  </si>
  <si>
    <t>左悦宇</t>
  </si>
  <si>
    <t>金惠</t>
  </si>
  <si>
    <t>金熙媛</t>
  </si>
  <si>
    <t>钱应东</t>
  </si>
  <si>
    <t>吴文雅</t>
  </si>
  <si>
    <t>周光国</t>
  </si>
  <si>
    <t>李淑华</t>
  </si>
  <si>
    <t>刘杨</t>
  </si>
  <si>
    <t>赵勇</t>
  </si>
  <si>
    <t>王敬铭</t>
  </si>
  <si>
    <t>李昭全</t>
  </si>
  <si>
    <t>王功荣</t>
  </si>
  <si>
    <t>朱美莹</t>
  </si>
  <si>
    <t>含湖村</t>
  </si>
  <si>
    <t>杜伟</t>
  </si>
  <si>
    <t>陈仙林</t>
  </si>
  <si>
    <t>陈杨</t>
  </si>
  <si>
    <t>何小霞</t>
  </si>
  <si>
    <t>朱俊辉</t>
  </si>
  <si>
    <t>喻攀</t>
  </si>
  <si>
    <t>牟健英</t>
  </si>
  <si>
    <t>杨文江</t>
  </si>
  <si>
    <t>寨山坪村</t>
  </si>
  <si>
    <t>胡登全</t>
  </si>
  <si>
    <t>何露</t>
  </si>
  <si>
    <t>监督电话：</t>
  </si>
  <si>
    <t>重庆高新区公共服务局：023-68682619</t>
  </si>
  <si>
    <t>重庆高新区含谷镇：023-65730402</t>
  </si>
  <si>
    <t>政策咨询：023-65731387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</si>
</sst>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#,##0.00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4"/>
      <color rgb="FF000000"/>
      <name val="方正仿宋_GBK"/>
      <charset val="134"/>
    </font>
    <font>
      <sz val="14"/>
      <color theme="1"/>
      <name val="方正黑体_GBK"/>
      <charset val="134"/>
    </font>
    <font>
      <sz val="14"/>
      <color indexed="8"/>
      <name val="方正仿宋_GBK"/>
      <charset val="134"/>
    </font>
    <font>
      <b/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00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49" fontId="5" fillId="0" borderId="1" xfId="36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城市低保人员统计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tabSelected="1" zoomScale="110" zoomScaleNormal="110" topLeftCell="A87" workbookViewId="0">
      <selection activeCell="D97" sqref="D97"/>
    </sheetView>
  </sheetViews>
  <sheetFormatPr defaultColWidth="8.99166666666667" defaultRowHeight="13.5" outlineLevelCol="5"/>
  <cols>
    <col min="1" max="1" width="8.23333333333333" customWidth="1"/>
    <col min="2" max="2" width="12.4583333333333" customWidth="1"/>
    <col min="3" max="3" width="14.1916666666667" customWidth="1"/>
    <col min="4" max="4" width="22.3" customWidth="1"/>
    <col min="5" max="5" width="12.7083333333333" customWidth="1"/>
    <col min="6" max="6" width="16.075" customWidth="1"/>
  </cols>
  <sheetData>
    <row r="1" ht="29" customHeight="1" spans="1:6">
      <c r="A1" s="1" t="s">
        <v>0</v>
      </c>
      <c r="B1" s="2"/>
      <c r="C1" s="2"/>
      <c r="D1" s="2"/>
      <c r="E1" s="2"/>
      <c r="F1" s="3"/>
    </row>
    <row r="2" ht="27" customHeight="1" spans="1:6">
      <c r="A2" s="4" t="s">
        <v>1</v>
      </c>
      <c r="B2" s="4"/>
      <c r="C2" s="4"/>
      <c r="D2" s="4"/>
      <c r="E2" s="4"/>
      <c r="F2" s="4"/>
    </row>
    <row r="3" ht="2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30" customHeight="1" spans="1:6">
      <c r="A4" s="7">
        <v>1</v>
      </c>
      <c r="B4" s="8" t="s">
        <v>8</v>
      </c>
      <c r="C4" s="8" t="s">
        <v>9</v>
      </c>
      <c r="D4" s="8" t="s">
        <v>10</v>
      </c>
      <c r="E4" s="9">
        <v>2</v>
      </c>
      <c r="F4" s="10">
        <f>1300+15+15</f>
        <v>1330</v>
      </c>
    </row>
    <row r="5" ht="30" customHeight="1" spans="1:6">
      <c r="A5" s="7">
        <v>2</v>
      </c>
      <c r="B5" s="8" t="s">
        <v>8</v>
      </c>
      <c r="C5" s="11" t="s">
        <v>11</v>
      </c>
      <c r="D5" s="8" t="s">
        <v>10</v>
      </c>
      <c r="E5" s="9">
        <v>1</v>
      </c>
      <c r="F5" s="10">
        <f>609+15</f>
        <v>624</v>
      </c>
    </row>
    <row r="6" ht="30" customHeight="1" spans="1:6">
      <c r="A6" s="7">
        <v>3</v>
      </c>
      <c r="B6" s="8" t="s">
        <v>8</v>
      </c>
      <c r="C6" s="8" t="s">
        <v>12</v>
      </c>
      <c r="D6" s="8" t="s">
        <v>10</v>
      </c>
      <c r="E6" s="9">
        <v>1</v>
      </c>
      <c r="F6" s="10">
        <f>750+15</f>
        <v>765</v>
      </c>
    </row>
    <row r="7" ht="30" customHeight="1" spans="1:6">
      <c r="A7" s="7">
        <v>4</v>
      </c>
      <c r="B7" s="8" t="s">
        <v>8</v>
      </c>
      <c r="C7" s="8" t="s">
        <v>13</v>
      </c>
      <c r="D7" s="8" t="s">
        <v>10</v>
      </c>
      <c r="E7" s="9">
        <v>1</v>
      </c>
      <c r="F7" s="10">
        <f>655+15</f>
        <v>670</v>
      </c>
    </row>
    <row r="8" ht="30" customHeight="1" spans="1:6">
      <c r="A8" s="7">
        <v>5</v>
      </c>
      <c r="B8" s="8" t="s">
        <v>8</v>
      </c>
      <c r="C8" s="8" t="s">
        <v>14</v>
      </c>
      <c r="D8" s="8" t="s">
        <v>10</v>
      </c>
      <c r="E8" s="9">
        <v>1</v>
      </c>
      <c r="F8" s="10">
        <f>820+15</f>
        <v>835</v>
      </c>
    </row>
    <row r="9" ht="30" customHeight="1" spans="1:6">
      <c r="A9" s="7">
        <v>6</v>
      </c>
      <c r="B9" s="8" t="s">
        <v>8</v>
      </c>
      <c r="C9" s="8" t="s">
        <v>15</v>
      </c>
      <c r="D9" s="8" t="s">
        <v>10</v>
      </c>
      <c r="E9" s="9">
        <v>1</v>
      </c>
      <c r="F9" s="10">
        <f>835+15</f>
        <v>850</v>
      </c>
    </row>
    <row r="10" ht="30" customHeight="1" spans="1:6">
      <c r="A10" s="7">
        <v>7</v>
      </c>
      <c r="B10" s="8" t="s">
        <v>8</v>
      </c>
      <c r="C10" s="8" t="s">
        <v>16</v>
      </c>
      <c r="D10" s="8" t="s">
        <v>10</v>
      </c>
      <c r="E10" s="9">
        <v>1</v>
      </c>
      <c r="F10" s="10">
        <f>715+15</f>
        <v>730</v>
      </c>
    </row>
    <row r="11" ht="30" customHeight="1" spans="1:6">
      <c r="A11" s="7">
        <v>8</v>
      </c>
      <c r="B11" s="8" t="s">
        <v>8</v>
      </c>
      <c r="C11" s="8" t="s">
        <v>17</v>
      </c>
      <c r="D11" s="8" t="s">
        <v>10</v>
      </c>
      <c r="E11" s="9">
        <v>2</v>
      </c>
      <c r="F11" s="10">
        <f>1610+15+15</f>
        <v>1640</v>
      </c>
    </row>
    <row r="12" ht="30" customHeight="1" spans="1:6">
      <c r="A12" s="7">
        <v>9</v>
      </c>
      <c r="B12" s="8" t="s">
        <v>8</v>
      </c>
      <c r="C12" s="8" t="s">
        <v>18</v>
      </c>
      <c r="D12" s="8" t="s">
        <v>10</v>
      </c>
      <c r="E12" s="9">
        <v>1</v>
      </c>
      <c r="F12" s="10">
        <f>735+15</f>
        <v>750</v>
      </c>
    </row>
    <row r="13" ht="30" customHeight="1" spans="1:6">
      <c r="A13" s="7">
        <v>10</v>
      </c>
      <c r="B13" s="8" t="s">
        <v>8</v>
      </c>
      <c r="C13" s="8" t="s">
        <v>19</v>
      </c>
      <c r="D13" s="8" t="s">
        <v>10</v>
      </c>
      <c r="E13" s="9">
        <v>1</v>
      </c>
      <c r="F13" s="10">
        <f>735+15</f>
        <v>750</v>
      </c>
    </row>
    <row r="14" ht="30" customHeight="1" spans="1:6">
      <c r="A14" s="7">
        <v>11</v>
      </c>
      <c r="B14" s="8" t="s">
        <v>8</v>
      </c>
      <c r="C14" s="8" t="s">
        <v>20</v>
      </c>
      <c r="D14" s="8" t="s">
        <v>10</v>
      </c>
      <c r="E14" s="9">
        <v>2</v>
      </c>
      <c r="F14" s="10">
        <f>1670+15+15</f>
        <v>1700</v>
      </c>
    </row>
    <row r="15" ht="30" customHeight="1" spans="1:6">
      <c r="A15" s="7">
        <v>12</v>
      </c>
      <c r="B15" s="8" t="s">
        <v>8</v>
      </c>
      <c r="C15" s="8" t="s">
        <v>21</v>
      </c>
      <c r="D15" s="8" t="s">
        <v>22</v>
      </c>
      <c r="E15" s="9">
        <v>1</v>
      </c>
      <c r="F15" s="10">
        <f>800+15</f>
        <v>815</v>
      </c>
    </row>
    <row r="16" ht="30" customHeight="1" spans="1:6">
      <c r="A16" s="7">
        <v>13</v>
      </c>
      <c r="B16" s="8" t="s">
        <v>8</v>
      </c>
      <c r="C16" s="8" t="s">
        <v>23</v>
      </c>
      <c r="D16" s="8" t="s">
        <v>22</v>
      </c>
      <c r="E16" s="9">
        <v>1</v>
      </c>
      <c r="F16" s="10">
        <f>795+15</f>
        <v>810</v>
      </c>
    </row>
    <row r="17" ht="30" customHeight="1" spans="1:6">
      <c r="A17" s="7">
        <v>14</v>
      </c>
      <c r="B17" s="8" t="s">
        <v>8</v>
      </c>
      <c r="C17" s="12" t="s">
        <v>24</v>
      </c>
      <c r="D17" s="12" t="s">
        <v>25</v>
      </c>
      <c r="E17" s="9">
        <v>1</v>
      </c>
      <c r="F17" s="10">
        <f>795+15</f>
        <v>810</v>
      </c>
    </row>
    <row r="18" ht="30" customHeight="1" spans="1:6">
      <c r="A18" s="7">
        <v>15</v>
      </c>
      <c r="B18" s="8" t="s">
        <v>8</v>
      </c>
      <c r="C18" s="8" t="s">
        <v>26</v>
      </c>
      <c r="D18" s="12" t="s">
        <v>25</v>
      </c>
      <c r="E18" s="13">
        <v>1</v>
      </c>
      <c r="F18" s="10">
        <f>775+15</f>
        <v>790</v>
      </c>
    </row>
    <row r="19" ht="30" customHeight="1" spans="1:6">
      <c r="A19" s="7">
        <v>16</v>
      </c>
      <c r="B19" s="8" t="s">
        <v>8</v>
      </c>
      <c r="C19" s="8" t="s">
        <v>27</v>
      </c>
      <c r="D19" s="12" t="s">
        <v>25</v>
      </c>
      <c r="E19" s="14">
        <v>2</v>
      </c>
      <c r="F19" s="10">
        <f>1670+15+15</f>
        <v>1700</v>
      </c>
    </row>
    <row r="20" ht="30" customHeight="1" spans="1:6">
      <c r="A20" s="7">
        <v>17</v>
      </c>
      <c r="B20" s="8" t="s">
        <v>8</v>
      </c>
      <c r="C20" s="12" t="s">
        <v>28</v>
      </c>
      <c r="D20" s="8" t="s">
        <v>10</v>
      </c>
      <c r="E20" s="9">
        <v>1</v>
      </c>
      <c r="F20" s="10">
        <f>835+15</f>
        <v>850</v>
      </c>
    </row>
    <row r="21" ht="30" customHeight="1" spans="1:6">
      <c r="A21" s="7">
        <v>18</v>
      </c>
      <c r="B21" s="8" t="s">
        <v>8</v>
      </c>
      <c r="C21" s="15" t="s">
        <v>29</v>
      </c>
      <c r="D21" s="8" t="s">
        <v>30</v>
      </c>
      <c r="E21" s="16">
        <v>2</v>
      </c>
      <c r="F21" s="10">
        <f>1670+15+15</f>
        <v>1700</v>
      </c>
    </row>
    <row r="22" ht="30" customHeight="1" spans="1:6">
      <c r="A22" s="7">
        <v>19</v>
      </c>
      <c r="B22" s="8" t="s">
        <v>8</v>
      </c>
      <c r="C22" s="12" t="s">
        <v>31</v>
      </c>
      <c r="D22" s="12" t="s">
        <v>25</v>
      </c>
      <c r="E22" s="16">
        <v>1</v>
      </c>
      <c r="F22" s="10">
        <f>835+15</f>
        <v>850</v>
      </c>
    </row>
    <row r="23" ht="25" customHeight="1" spans="1:6">
      <c r="A23" s="17" t="s">
        <v>32</v>
      </c>
      <c r="B23" s="17"/>
      <c r="C23" s="17"/>
      <c r="D23" s="17"/>
      <c r="E23" s="18">
        <v>24</v>
      </c>
      <c r="F23" s="19">
        <f>SUM(F4:F22)</f>
        <v>18969</v>
      </c>
    </row>
    <row r="24" ht="33" customHeight="1" spans="1:6">
      <c r="A24" s="1" t="s">
        <v>0</v>
      </c>
      <c r="B24" s="2"/>
      <c r="C24" s="2"/>
      <c r="D24" s="2"/>
      <c r="E24" s="2"/>
      <c r="F24" s="3"/>
    </row>
    <row r="25" ht="26" customHeight="1" spans="1:6">
      <c r="A25" s="4" t="s">
        <v>33</v>
      </c>
      <c r="B25" s="4"/>
      <c r="C25" s="4"/>
      <c r="D25" s="4"/>
      <c r="E25" s="4"/>
      <c r="F25" s="4"/>
    </row>
    <row r="26" ht="29" customHeight="1" spans="1:6">
      <c r="A26" s="5" t="s">
        <v>2</v>
      </c>
      <c r="B26" s="5" t="s">
        <v>3</v>
      </c>
      <c r="C26" s="5" t="s">
        <v>4</v>
      </c>
      <c r="D26" s="5" t="s">
        <v>5</v>
      </c>
      <c r="E26" s="5" t="s">
        <v>6</v>
      </c>
      <c r="F26" s="6" t="s">
        <v>7</v>
      </c>
    </row>
    <row r="27" ht="26" customHeight="1" spans="1:6">
      <c r="A27" s="7">
        <v>1</v>
      </c>
      <c r="B27" s="8" t="s">
        <v>8</v>
      </c>
      <c r="C27" s="8" t="s">
        <v>34</v>
      </c>
      <c r="D27" s="8" t="s">
        <v>25</v>
      </c>
      <c r="E27" s="9">
        <v>1</v>
      </c>
      <c r="F27" s="20">
        <f>740+10</f>
        <v>750</v>
      </c>
    </row>
    <row r="28" ht="26" customHeight="1" spans="1:6">
      <c r="A28" s="7">
        <v>2</v>
      </c>
      <c r="B28" s="8" t="s">
        <v>8</v>
      </c>
      <c r="C28" s="8" t="s">
        <v>35</v>
      </c>
      <c r="D28" s="8" t="s">
        <v>25</v>
      </c>
      <c r="E28" s="9">
        <v>1</v>
      </c>
      <c r="F28" s="20">
        <f>660+10</f>
        <v>670</v>
      </c>
    </row>
    <row r="29" ht="26" customHeight="1" spans="1:6">
      <c r="A29" s="7">
        <v>3</v>
      </c>
      <c r="B29" s="8" t="s">
        <v>8</v>
      </c>
      <c r="C29" s="8" t="s">
        <v>36</v>
      </c>
      <c r="D29" s="8" t="s">
        <v>25</v>
      </c>
      <c r="E29" s="9">
        <v>1</v>
      </c>
      <c r="F29" s="20">
        <f>600+10</f>
        <v>610</v>
      </c>
    </row>
    <row r="30" ht="26" customHeight="1" spans="1:6">
      <c r="A30" s="7">
        <v>4</v>
      </c>
      <c r="B30" s="8" t="s">
        <v>8</v>
      </c>
      <c r="C30" s="8" t="s">
        <v>37</v>
      </c>
      <c r="D30" s="8" t="s">
        <v>25</v>
      </c>
      <c r="E30" s="9">
        <v>1</v>
      </c>
      <c r="F30" s="20">
        <f>640+10</f>
        <v>650</v>
      </c>
    </row>
    <row r="31" ht="26" customHeight="1" spans="1:6">
      <c r="A31" s="7">
        <v>5</v>
      </c>
      <c r="B31" s="8" t="s">
        <v>8</v>
      </c>
      <c r="C31" s="8" t="s">
        <v>38</v>
      </c>
      <c r="D31" s="8" t="s">
        <v>25</v>
      </c>
      <c r="E31" s="9">
        <v>1</v>
      </c>
      <c r="F31" s="20">
        <f>600+10</f>
        <v>610</v>
      </c>
    </row>
    <row r="32" ht="26" customHeight="1" spans="1:6">
      <c r="A32" s="7">
        <v>6</v>
      </c>
      <c r="B32" s="8" t="s">
        <v>8</v>
      </c>
      <c r="C32" s="8" t="s">
        <v>39</v>
      </c>
      <c r="D32" s="8" t="s">
        <v>25</v>
      </c>
      <c r="E32" s="9">
        <v>1</v>
      </c>
      <c r="F32" s="20">
        <f>660+10</f>
        <v>670</v>
      </c>
    </row>
    <row r="33" ht="26" customHeight="1" spans="1:6">
      <c r="A33" s="7">
        <v>7</v>
      </c>
      <c r="B33" s="8" t="s">
        <v>8</v>
      </c>
      <c r="C33" s="8" t="s">
        <v>40</v>
      </c>
      <c r="D33" s="8" t="s">
        <v>25</v>
      </c>
      <c r="E33" s="9">
        <v>1</v>
      </c>
      <c r="F33" s="20">
        <f>700+10</f>
        <v>710</v>
      </c>
    </row>
    <row r="34" ht="26" customHeight="1" spans="1:6">
      <c r="A34" s="7">
        <v>8</v>
      </c>
      <c r="B34" s="8" t="s">
        <v>8</v>
      </c>
      <c r="C34" s="8" t="s">
        <v>41</v>
      </c>
      <c r="D34" s="8" t="s">
        <v>25</v>
      </c>
      <c r="E34" s="9">
        <v>1</v>
      </c>
      <c r="F34" s="20">
        <f>700+10</f>
        <v>710</v>
      </c>
    </row>
    <row r="35" ht="26" customHeight="1" spans="1:6">
      <c r="A35" s="7">
        <v>9</v>
      </c>
      <c r="B35" s="8" t="s">
        <v>8</v>
      </c>
      <c r="C35" s="8" t="s">
        <v>42</v>
      </c>
      <c r="D35" s="8" t="s">
        <v>25</v>
      </c>
      <c r="E35" s="9">
        <v>1</v>
      </c>
      <c r="F35" s="20">
        <f>600+10</f>
        <v>610</v>
      </c>
    </row>
    <row r="36" ht="26" customHeight="1" spans="1:6">
      <c r="A36" s="7">
        <v>10</v>
      </c>
      <c r="B36" s="8" t="s">
        <v>8</v>
      </c>
      <c r="C36" s="21" t="s">
        <v>43</v>
      </c>
      <c r="D36" s="8" t="s">
        <v>25</v>
      </c>
      <c r="E36" s="9">
        <v>1</v>
      </c>
      <c r="F36" s="20">
        <f>700+10</f>
        <v>710</v>
      </c>
    </row>
    <row r="37" ht="26" customHeight="1" spans="1:6">
      <c r="A37" s="7">
        <v>11</v>
      </c>
      <c r="B37" s="8" t="s">
        <v>8</v>
      </c>
      <c r="C37" s="22" t="s">
        <v>44</v>
      </c>
      <c r="D37" s="8" t="s">
        <v>25</v>
      </c>
      <c r="E37" s="9">
        <v>1</v>
      </c>
      <c r="F37" s="20">
        <f>640+10</f>
        <v>650</v>
      </c>
    </row>
    <row r="38" ht="26" customHeight="1" spans="1:6">
      <c r="A38" s="7">
        <v>12</v>
      </c>
      <c r="B38" s="8" t="s">
        <v>8</v>
      </c>
      <c r="C38" s="22" t="s">
        <v>45</v>
      </c>
      <c r="D38" s="8" t="s">
        <v>25</v>
      </c>
      <c r="E38" s="9">
        <v>1</v>
      </c>
      <c r="F38" s="20">
        <f>660+10</f>
        <v>670</v>
      </c>
    </row>
    <row r="39" ht="26" customHeight="1" spans="1:6">
      <c r="A39" s="7">
        <v>13</v>
      </c>
      <c r="B39" s="8" t="s">
        <v>8</v>
      </c>
      <c r="C39" s="22" t="s">
        <v>46</v>
      </c>
      <c r="D39" s="8" t="s">
        <v>25</v>
      </c>
      <c r="E39" s="9">
        <v>1</v>
      </c>
      <c r="F39" s="20">
        <f>600+10</f>
        <v>610</v>
      </c>
    </row>
    <row r="40" ht="26" customHeight="1" spans="1:6">
      <c r="A40" s="7">
        <v>14</v>
      </c>
      <c r="B40" s="8" t="s">
        <v>8</v>
      </c>
      <c r="C40" s="8" t="s">
        <v>47</v>
      </c>
      <c r="D40" s="8" t="s">
        <v>48</v>
      </c>
      <c r="E40" s="9">
        <v>1</v>
      </c>
      <c r="F40" s="20">
        <f>675+10</f>
        <v>685</v>
      </c>
    </row>
    <row r="41" ht="26" customHeight="1" spans="1:6">
      <c r="A41" s="7">
        <v>15</v>
      </c>
      <c r="B41" s="8" t="s">
        <v>8</v>
      </c>
      <c r="C41" s="8" t="s">
        <v>49</v>
      </c>
      <c r="D41" s="8" t="s">
        <v>48</v>
      </c>
      <c r="E41" s="9">
        <v>1</v>
      </c>
      <c r="F41" s="20">
        <f>675+10</f>
        <v>685</v>
      </c>
    </row>
    <row r="42" ht="26" customHeight="1" spans="1:6">
      <c r="A42" s="7">
        <v>16</v>
      </c>
      <c r="B42" s="8" t="s">
        <v>8</v>
      </c>
      <c r="C42" s="8" t="s">
        <v>50</v>
      </c>
      <c r="D42" s="8" t="s">
        <v>48</v>
      </c>
      <c r="E42" s="9">
        <v>1</v>
      </c>
      <c r="F42" s="20">
        <f>640+10</f>
        <v>650</v>
      </c>
    </row>
    <row r="43" ht="26" customHeight="1" spans="1:6">
      <c r="A43" s="7">
        <v>17</v>
      </c>
      <c r="B43" s="8" t="s">
        <v>8</v>
      </c>
      <c r="C43" s="8" t="s">
        <v>51</v>
      </c>
      <c r="D43" s="8" t="s">
        <v>48</v>
      </c>
      <c r="E43" s="9">
        <v>1</v>
      </c>
      <c r="F43" s="20">
        <f>660+10</f>
        <v>670</v>
      </c>
    </row>
    <row r="44" ht="26" customHeight="1" spans="1:6">
      <c r="A44" s="7">
        <v>18</v>
      </c>
      <c r="B44" s="8" t="s">
        <v>8</v>
      </c>
      <c r="C44" s="8" t="s">
        <v>52</v>
      </c>
      <c r="D44" s="8" t="s">
        <v>48</v>
      </c>
      <c r="E44" s="9">
        <v>1</v>
      </c>
      <c r="F44" s="20">
        <f>700+10</f>
        <v>710</v>
      </c>
    </row>
    <row r="45" ht="26" customHeight="1" spans="1:6">
      <c r="A45" s="7">
        <v>19</v>
      </c>
      <c r="B45" s="8" t="s">
        <v>8</v>
      </c>
      <c r="C45" s="8" t="s">
        <v>53</v>
      </c>
      <c r="D45" s="8" t="s">
        <v>48</v>
      </c>
      <c r="E45" s="9">
        <v>1</v>
      </c>
      <c r="F45" s="20">
        <f>640+10</f>
        <v>650</v>
      </c>
    </row>
    <row r="46" ht="26" customHeight="1" spans="1:6">
      <c r="A46" s="7">
        <v>20</v>
      </c>
      <c r="B46" s="8" t="s">
        <v>8</v>
      </c>
      <c r="C46" s="8" t="s">
        <v>54</v>
      </c>
      <c r="D46" s="8" t="s">
        <v>48</v>
      </c>
      <c r="E46" s="9">
        <v>1</v>
      </c>
      <c r="F46" s="20">
        <f>600+10</f>
        <v>610</v>
      </c>
    </row>
    <row r="47" ht="26" customHeight="1" spans="1:6">
      <c r="A47" s="7">
        <v>21</v>
      </c>
      <c r="B47" s="8" t="s">
        <v>8</v>
      </c>
      <c r="C47" s="8" t="s">
        <v>55</v>
      </c>
      <c r="D47" s="8" t="s">
        <v>48</v>
      </c>
      <c r="E47" s="9">
        <v>1</v>
      </c>
      <c r="F47" s="20">
        <f>700+10</f>
        <v>710</v>
      </c>
    </row>
    <row r="48" ht="26" customHeight="1" spans="1:6">
      <c r="A48" s="7">
        <v>22</v>
      </c>
      <c r="B48" s="8" t="s">
        <v>8</v>
      </c>
      <c r="C48" s="8" t="s">
        <v>56</v>
      </c>
      <c r="D48" s="8" t="s">
        <v>48</v>
      </c>
      <c r="E48" s="9">
        <v>1</v>
      </c>
      <c r="F48" s="20">
        <f>640+10</f>
        <v>650</v>
      </c>
    </row>
    <row r="49" ht="26" customHeight="1" spans="1:6">
      <c r="A49" s="7">
        <v>23</v>
      </c>
      <c r="B49" s="8" t="s">
        <v>8</v>
      </c>
      <c r="C49" s="8" t="s">
        <v>57</v>
      </c>
      <c r="D49" s="8" t="s">
        <v>48</v>
      </c>
      <c r="E49" s="9">
        <v>1</v>
      </c>
      <c r="F49" s="20">
        <f>600+10</f>
        <v>610</v>
      </c>
    </row>
    <row r="50" ht="27" customHeight="1" spans="1:6">
      <c r="A50" s="1" t="s">
        <v>0</v>
      </c>
      <c r="B50" s="2"/>
      <c r="C50" s="2"/>
      <c r="D50" s="2"/>
      <c r="E50" s="2"/>
      <c r="F50" s="3"/>
    </row>
    <row r="51" ht="26" customHeight="1" spans="1:6">
      <c r="A51" s="4" t="s">
        <v>33</v>
      </c>
      <c r="B51" s="4"/>
      <c r="C51" s="4"/>
      <c r="D51" s="4"/>
      <c r="E51" s="4"/>
      <c r="F51" s="4"/>
    </row>
    <row r="52" ht="25" customHeight="1" spans="1:6">
      <c r="A52" s="5" t="s">
        <v>2</v>
      </c>
      <c r="B52" s="5" t="s">
        <v>3</v>
      </c>
      <c r="C52" s="5" t="s">
        <v>4</v>
      </c>
      <c r="D52" s="5" t="s">
        <v>5</v>
      </c>
      <c r="E52" s="5" t="s">
        <v>6</v>
      </c>
      <c r="F52" s="6" t="s">
        <v>7</v>
      </c>
    </row>
    <row r="53" ht="26" customHeight="1" spans="1:6">
      <c r="A53" s="7">
        <v>24</v>
      </c>
      <c r="B53" s="8" t="s">
        <v>8</v>
      </c>
      <c r="C53" s="8" t="s">
        <v>58</v>
      </c>
      <c r="D53" s="8" t="s">
        <v>48</v>
      </c>
      <c r="E53" s="9">
        <v>1</v>
      </c>
      <c r="F53" s="20">
        <f>600+10</f>
        <v>610</v>
      </c>
    </row>
    <row r="54" ht="26" customHeight="1" spans="1:6">
      <c r="A54" s="7">
        <v>25</v>
      </c>
      <c r="B54" s="8" t="s">
        <v>8</v>
      </c>
      <c r="C54" s="8" t="s">
        <v>59</v>
      </c>
      <c r="D54" s="8" t="s">
        <v>60</v>
      </c>
      <c r="E54" s="9">
        <v>1</v>
      </c>
      <c r="F54" s="20">
        <f>610+10</f>
        <v>620</v>
      </c>
    </row>
    <row r="55" ht="26" customHeight="1" spans="1:6">
      <c r="A55" s="7">
        <v>26</v>
      </c>
      <c r="B55" s="8" t="s">
        <v>8</v>
      </c>
      <c r="C55" s="8" t="s">
        <v>61</v>
      </c>
      <c r="D55" s="8" t="s">
        <v>60</v>
      </c>
      <c r="E55" s="9">
        <v>1</v>
      </c>
      <c r="F55" s="20">
        <f>565+10</f>
        <v>575</v>
      </c>
    </row>
    <row r="56" ht="26" customHeight="1" spans="1:6">
      <c r="A56" s="7">
        <v>27</v>
      </c>
      <c r="B56" s="8" t="s">
        <v>8</v>
      </c>
      <c r="C56" s="8" t="s">
        <v>62</v>
      </c>
      <c r="D56" s="8" t="s">
        <v>60</v>
      </c>
      <c r="E56" s="9">
        <v>2</v>
      </c>
      <c r="F56" s="20">
        <f>1200+10+10</f>
        <v>1220</v>
      </c>
    </row>
    <row r="57" ht="26" customHeight="1" spans="1:6">
      <c r="A57" s="7">
        <v>28</v>
      </c>
      <c r="B57" s="8" t="s">
        <v>8</v>
      </c>
      <c r="C57" s="8" t="s">
        <v>63</v>
      </c>
      <c r="D57" s="8" t="s">
        <v>60</v>
      </c>
      <c r="E57" s="9">
        <v>1</v>
      </c>
      <c r="F57" s="20">
        <f>700+10</f>
        <v>710</v>
      </c>
    </row>
    <row r="58" ht="26" customHeight="1" spans="1:6">
      <c r="A58" s="7">
        <v>29</v>
      </c>
      <c r="B58" s="8" t="s">
        <v>8</v>
      </c>
      <c r="C58" s="8" t="s">
        <v>64</v>
      </c>
      <c r="D58" s="8" t="s">
        <v>60</v>
      </c>
      <c r="E58" s="9">
        <v>1</v>
      </c>
      <c r="F58" s="20">
        <f>700+10</f>
        <v>710</v>
      </c>
    </row>
    <row r="59" ht="26" customHeight="1" spans="1:6">
      <c r="A59" s="7">
        <v>30</v>
      </c>
      <c r="B59" s="8" t="s">
        <v>8</v>
      </c>
      <c r="C59" s="8" t="s">
        <v>65</v>
      </c>
      <c r="D59" s="8" t="s">
        <v>60</v>
      </c>
      <c r="E59" s="9">
        <v>1</v>
      </c>
      <c r="F59" s="20">
        <f>640+10</f>
        <v>650</v>
      </c>
    </row>
    <row r="60" ht="26" customHeight="1" spans="1:6">
      <c r="A60" s="7">
        <v>31</v>
      </c>
      <c r="B60" s="8" t="s">
        <v>8</v>
      </c>
      <c r="C60" s="8" t="s">
        <v>66</v>
      </c>
      <c r="D60" s="8" t="s">
        <v>67</v>
      </c>
      <c r="E60" s="9">
        <v>1</v>
      </c>
      <c r="F60" s="20">
        <f>600+10</f>
        <v>610</v>
      </c>
    </row>
    <row r="61" ht="26" customHeight="1" spans="1:6">
      <c r="A61" s="7">
        <v>32</v>
      </c>
      <c r="B61" s="8" t="s">
        <v>8</v>
      </c>
      <c r="C61" s="8" t="s">
        <v>68</v>
      </c>
      <c r="D61" s="8" t="s">
        <v>67</v>
      </c>
      <c r="E61" s="9">
        <v>1</v>
      </c>
      <c r="F61" s="20">
        <f>668+10</f>
        <v>678</v>
      </c>
    </row>
    <row r="62" ht="26" customHeight="1" spans="1:6">
      <c r="A62" s="7">
        <v>33</v>
      </c>
      <c r="B62" s="8" t="s">
        <v>8</v>
      </c>
      <c r="C62" s="8" t="s">
        <v>69</v>
      </c>
      <c r="D62" s="8" t="s">
        <v>67</v>
      </c>
      <c r="E62" s="9">
        <v>1</v>
      </c>
      <c r="F62" s="20">
        <f>640+10</f>
        <v>650</v>
      </c>
    </row>
    <row r="63" ht="26" customHeight="1" spans="1:6">
      <c r="A63" s="7">
        <v>34</v>
      </c>
      <c r="B63" s="8" t="s">
        <v>8</v>
      </c>
      <c r="C63" s="8" t="s">
        <v>70</v>
      </c>
      <c r="D63" s="8" t="s">
        <v>67</v>
      </c>
      <c r="E63" s="9">
        <v>1</v>
      </c>
      <c r="F63" s="20">
        <f>618+10</f>
        <v>628</v>
      </c>
    </row>
    <row r="64" ht="26" customHeight="1" spans="1:6">
      <c r="A64" s="7">
        <v>35</v>
      </c>
      <c r="B64" s="8" t="s">
        <v>8</v>
      </c>
      <c r="C64" s="8" t="s">
        <v>71</v>
      </c>
      <c r="D64" s="8" t="s">
        <v>67</v>
      </c>
      <c r="E64" s="9">
        <v>1</v>
      </c>
      <c r="F64" s="20">
        <f>585+10</f>
        <v>595</v>
      </c>
    </row>
    <row r="65" ht="26" customHeight="1" spans="1:6">
      <c r="A65" s="7">
        <v>36</v>
      </c>
      <c r="B65" s="8" t="s">
        <v>8</v>
      </c>
      <c r="C65" s="8" t="s">
        <v>72</v>
      </c>
      <c r="D65" s="8" t="s">
        <v>67</v>
      </c>
      <c r="E65" s="9">
        <v>1</v>
      </c>
      <c r="F65" s="20">
        <f>560+10</f>
        <v>570</v>
      </c>
    </row>
    <row r="66" ht="26" customHeight="1" spans="1:6">
      <c r="A66" s="7">
        <v>37</v>
      </c>
      <c r="B66" s="8" t="s">
        <v>8</v>
      </c>
      <c r="C66" s="8" t="s">
        <v>73</v>
      </c>
      <c r="D66" s="8" t="s">
        <v>67</v>
      </c>
      <c r="E66" s="9">
        <v>1</v>
      </c>
      <c r="F66" s="20">
        <f>620+10</f>
        <v>630</v>
      </c>
    </row>
    <row r="67" ht="26" customHeight="1" spans="1:6">
      <c r="A67" s="7">
        <v>38</v>
      </c>
      <c r="B67" s="8" t="s">
        <v>8</v>
      </c>
      <c r="C67" s="8" t="s">
        <v>74</v>
      </c>
      <c r="D67" s="8" t="s">
        <v>67</v>
      </c>
      <c r="E67" s="9">
        <v>1</v>
      </c>
      <c r="F67" s="20">
        <f>700+10</f>
        <v>710</v>
      </c>
    </row>
    <row r="68" ht="26" customHeight="1" spans="1:6">
      <c r="A68" s="7">
        <v>39</v>
      </c>
      <c r="B68" s="8" t="s">
        <v>8</v>
      </c>
      <c r="C68" s="8" t="s">
        <v>75</v>
      </c>
      <c r="D68" s="8" t="s">
        <v>67</v>
      </c>
      <c r="E68" s="9">
        <v>1</v>
      </c>
      <c r="F68" s="20">
        <f>600+10</f>
        <v>610</v>
      </c>
    </row>
    <row r="69" ht="26" customHeight="1" spans="1:6">
      <c r="A69" s="7">
        <v>40</v>
      </c>
      <c r="B69" s="8" t="s">
        <v>8</v>
      </c>
      <c r="C69" s="8" t="s">
        <v>76</v>
      </c>
      <c r="D69" s="8" t="s">
        <v>67</v>
      </c>
      <c r="E69" s="9">
        <v>1</v>
      </c>
      <c r="F69" s="20">
        <f>600+10</f>
        <v>610</v>
      </c>
    </row>
    <row r="70" ht="26" customHeight="1" spans="1:6">
      <c r="A70" s="7">
        <v>41</v>
      </c>
      <c r="B70" s="8" t="s">
        <v>8</v>
      </c>
      <c r="C70" s="8" t="s">
        <v>77</v>
      </c>
      <c r="D70" s="8" t="s">
        <v>67</v>
      </c>
      <c r="E70" s="9">
        <v>1</v>
      </c>
      <c r="F70" s="20">
        <f>660+10</f>
        <v>670</v>
      </c>
    </row>
    <row r="71" ht="26" customHeight="1" spans="1:6">
      <c r="A71" s="7">
        <v>42</v>
      </c>
      <c r="B71" s="8" t="s">
        <v>8</v>
      </c>
      <c r="C71" s="8" t="s">
        <v>78</v>
      </c>
      <c r="D71" s="8" t="s">
        <v>67</v>
      </c>
      <c r="E71" s="9">
        <v>1</v>
      </c>
      <c r="F71" s="20">
        <f>650+10</f>
        <v>660</v>
      </c>
    </row>
    <row r="72" ht="26" customHeight="1" spans="1:6">
      <c r="A72" s="7">
        <v>43</v>
      </c>
      <c r="B72" s="8" t="s">
        <v>8</v>
      </c>
      <c r="C72" s="8" t="s">
        <v>79</v>
      </c>
      <c r="D72" s="8" t="s">
        <v>67</v>
      </c>
      <c r="E72" s="9">
        <v>1</v>
      </c>
      <c r="F72" s="20">
        <f>660+10</f>
        <v>670</v>
      </c>
    </row>
    <row r="73" ht="26" customHeight="1" spans="1:6">
      <c r="A73" s="7">
        <v>44</v>
      </c>
      <c r="B73" s="8" t="s">
        <v>8</v>
      </c>
      <c r="C73" s="8" t="s">
        <v>80</v>
      </c>
      <c r="D73" s="8" t="s">
        <v>67</v>
      </c>
      <c r="E73" s="9">
        <v>1</v>
      </c>
      <c r="F73" s="20">
        <f>630+10</f>
        <v>640</v>
      </c>
    </row>
    <row r="74" ht="26" customHeight="1" spans="1:6">
      <c r="A74" s="7">
        <v>45</v>
      </c>
      <c r="B74" s="8" t="s">
        <v>8</v>
      </c>
      <c r="C74" s="8" t="s">
        <v>81</v>
      </c>
      <c r="D74" s="8" t="s">
        <v>82</v>
      </c>
      <c r="E74" s="9">
        <v>2</v>
      </c>
      <c r="F74" s="20">
        <f>1198+10+10</f>
        <v>1218</v>
      </c>
    </row>
    <row r="75" ht="26" customHeight="1" spans="1:6">
      <c r="A75" s="7">
        <v>46</v>
      </c>
      <c r="B75" s="8" t="s">
        <v>8</v>
      </c>
      <c r="C75" s="8" t="s">
        <v>83</v>
      </c>
      <c r="D75" s="8" t="s">
        <v>82</v>
      </c>
      <c r="E75" s="9">
        <v>2</v>
      </c>
      <c r="F75" s="20">
        <f>1042+10+10</f>
        <v>1062</v>
      </c>
    </row>
    <row r="76" ht="30" customHeight="1" spans="1:6">
      <c r="A76" s="1" t="s">
        <v>0</v>
      </c>
      <c r="B76" s="2"/>
      <c r="C76" s="2"/>
      <c r="D76" s="2"/>
      <c r="E76" s="2"/>
      <c r="F76" s="3"/>
    </row>
    <row r="77" ht="28" customHeight="1" spans="1:6">
      <c r="A77" s="4" t="s">
        <v>33</v>
      </c>
      <c r="B77" s="4"/>
      <c r="C77" s="4"/>
      <c r="D77" s="4"/>
      <c r="E77" s="4"/>
      <c r="F77" s="4"/>
    </row>
    <row r="78" ht="32" customHeight="1" spans="1:6">
      <c r="A78" s="5" t="s">
        <v>2</v>
      </c>
      <c r="B78" s="5" t="s">
        <v>3</v>
      </c>
      <c r="C78" s="5" t="s">
        <v>4</v>
      </c>
      <c r="D78" s="5" t="s">
        <v>5</v>
      </c>
      <c r="E78" s="5" t="s">
        <v>6</v>
      </c>
      <c r="F78" s="6" t="s">
        <v>7</v>
      </c>
    </row>
    <row r="79" ht="26" customHeight="1" spans="1:6">
      <c r="A79" s="7">
        <v>47</v>
      </c>
      <c r="B79" s="8" t="s">
        <v>8</v>
      </c>
      <c r="C79" s="8" t="s">
        <v>84</v>
      </c>
      <c r="D79" s="8" t="s">
        <v>82</v>
      </c>
      <c r="E79" s="9">
        <v>1</v>
      </c>
      <c r="F79" s="20">
        <f>600+10</f>
        <v>610</v>
      </c>
    </row>
    <row r="80" ht="26" customHeight="1" spans="1:6">
      <c r="A80" s="7">
        <v>48</v>
      </c>
      <c r="B80" s="8" t="s">
        <v>8</v>
      </c>
      <c r="C80" s="8" t="s">
        <v>85</v>
      </c>
      <c r="D80" s="8" t="s">
        <v>82</v>
      </c>
      <c r="E80" s="9">
        <v>1</v>
      </c>
      <c r="F80" s="20">
        <f>640+10</f>
        <v>650</v>
      </c>
    </row>
    <row r="81" ht="26" customHeight="1" spans="1:6">
      <c r="A81" s="7">
        <v>49</v>
      </c>
      <c r="B81" s="8" t="s">
        <v>8</v>
      </c>
      <c r="C81" s="8" t="s">
        <v>86</v>
      </c>
      <c r="D81" s="8" t="s">
        <v>82</v>
      </c>
      <c r="E81" s="9">
        <v>1</v>
      </c>
      <c r="F81" s="20">
        <f>640+10</f>
        <v>650</v>
      </c>
    </row>
    <row r="82" ht="26" customHeight="1" spans="1:6">
      <c r="A82" s="7">
        <v>50</v>
      </c>
      <c r="B82" s="8" t="s">
        <v>8</v>
      </c>
      <c r="C82" s="8" t="s">
        <v>87</v>
      </c>
      <c r="D82" s="8" t="s">
        <v>82</v>
      </c>
      <c r="E82" s="9">
        <v>1</v>
      </c>
      <c r="F82" s="20">
        <f>700+10</f>
        <v>710</v>
      </c>
    </row>
    <row r="83" ht="26" customHeight="1" spans="1:6">
      <c r="A83" s="7">
        <v>51</v>
      </c>
      <c r="B83" s="8" t="s">
        <v>8</v>
      </c>
      <c r="C83" s="8" t="s">
        <v>88</v>
      </c>
      <c r="D83" s="8" t="s">
        <v>82</v>
      </c>
      <c r="E83" s="9">
        <v>1</v>
      </c>
      <c r="F83" s="20">
        <f>640+10</f>
        <v>650</v>
      </c>
    </row>
    <row r="84" ht="26" customHeight="1" spans="1:6">
      <c r="A84" s="7">
        <v>52</v>
      </c>
      <c r="B84" s="8" t="s">
        <v>8</v>
      </c>
      <c r="C84" s="8" t="s">
        <v>89</v>
      </c>
      <c r="D84" s="8" t="s">
        <v>82</v>
      </c>
      <c r="E84" s="9">
        <v>1</v>
      </c>
      <c r="F84" s="20">
        <f>640+10</f>
        <v>650</v>
      </c>
    </row>
    <row r="85" ht="26" customHeight="1" spans="1:6">
      <c r="A85" s="7">
        <v>53</v>
      </c>
      <c r="B85" s="8" t="s">
        <v>8</v>
      </c>
      <c r="C85" s="8" t="s">
        <v>90</v>
      </c>
      <c r="D85" s="8" t="s">
        <v>82</v>
      </c>
      <c r="E85" s="9">
        <v>1</v>
      </c>
      <c r="F85" s="20">
        <f>600+10</f>
        <v>610</v>
      </c>
    </row>
    <row r="86" ht="26" customHeight="1" spans="1:6">
      <c r="A86" s="7">
        <v>54</v>
      </c>
      <c r="B86" s="8" t="s">
        <v>8</v>
      </c>
      <c r="C86" s="8" t="s">
        <v>91</v>
      </c>
      <c r="D86" s="8" t="s">
        <v>82</v>
      </c>
      <c r="E86" s="9">
        <v>1</v>
      </c>
      <c r="F86" s="20">
        <f>600+10</f>
        <v>610</v>
      </c>
    </row>
    <row r="87" ht="26" customHeight="1" spans="1:6">
      <c r="A87" s="7">
        <v>55</v>
      </c>
      <c r="B87" s="8" t="s">
        <v>8</v>
      </c>
      <c r="C87" s="8" t="s">
        <v>92</v>
      </c>
      <c r="D87" s="8" t="s">
        <v>82</v>
      </c>
      <c r="E87" s="9">
        <v>3</v>
      </c>
      <c r="F87" s="20">
        <f>2100+10+10+10</f>
        <v>2130</v>
      </c>
    </row>
    <row r="88" ht="26" customHeight="1" spans="1:6">
      <c r="A88" s="7">
        <v>56</v>
      </c>
      <c r="B88" s="8" t="s">
        <v>8</v>
      </c>
      <c r="C88" s="8" t="s">
        <v>93</v>
      </c>
      <c r="D88" s="8" t="s">
        <v>82</v>
      </c>
      <c r="E88" s="9">
        <v>2</v>
      </c>
      <c r="F88" s="20">
        <f>1400+10+10</f>
        <v>1420</v>
      </c>
    </row>
    <row r="89" ht="26" customHeight="1" spans="1:6">
      <c r="A89" s="7">
        <v>57</v>
      </c>
      <c r="B89" s="8" t="s">
        <v>8</v>
      </c>
      <c r="C89" s="8" t="s">
        <v>94</v>
      </c>
      <c r="D89" s="8" t="s">
        <v>82</v>
      </c>
      <c r="E89" s="9">
        <v>1</v>
      </c>
      <c r="F89" s="20">
        <f>570+10</f>
        <v>580</v>
      </c>
    </row>
    <row r="90" ht="26" customHeight="1" spans="1:6">
      <c r="A90" s="7">
        <v>58</v>
      </c>
      <c r="B90" s="8" t="s">
        <v>8</v>
      </c>
      <c r="C90" s="8" t="s">
        <v>95</v>
      </c>
      <c r="D90" s="8" t="s">
        <v>82</v>
      </c>
      <c r="E90" s="9">
        <v>1</v>
      </c>
      <c r="F90" s="20">
        <f>600+10</f>
        <v>610</v>
      </c>
    </row>
    <row r="91" ht="26" customHeight="1" spans="1:6">
      <c r="A91" s="7">
        <v>59</v>
      </c>
      <c r="B91" s="8" t="s">
        <v>8</v>
      </c>
      <c r="C91" s="8" t="s">
        <v>96</v>
      </c>
      <c r="D91" s="8" t="s">
        <v>30</v>
      </c>
      <c r="E91" s="9">
        <v>1</v>
      </c>
      <c r="F91" s="20">
        <f>660+10</f>
        <v>670</v>
      </c>
    </row>
    <row r="92" ht="26" customHeight="1" spans="1:6">
      <c r="A92" s="7">
        <v>60</v>
      </c>
      <c r="B92" s="8" t="s">
        <v>8</v>
      </c>
      <c r="C92" s="8" t="s">
        <v>97</v>
      </c>
      <c r="D92" s="8" t="s">
        <v>30</v>
      </c>
      <c r="E92" s="9">
        <v>1</v>
      </c>
      <c r="F92" s="20">
        <f>700+10</f>
        <v>710</v>
      </c>
    </row>
    <row r="93" ht="26" customHeight="1" spans="1:6">
      <c r="A93" s="7">
        <v>61</v>
      </c>
      <c r="B93" s="8" t="s">
        <v>8</v>
      </c>
      <c r="C93" s="8" t="s">
        <v>98</v>
      </c>
      <c r="D93" s="8" t="s">
        <v>30</v>
      </c>
      <c r="E93" s="9">
        <v>1</v>
      </c>
      <c r="F93" s="20">
        <f>700+10</f>
        <v>710</v>
      </c>
    </row>
    <row r="94" ht="26" customHeight="1" spans="1:6">
      <c r="A94" s="7">
        <v>62</v>
      </c>
      <c r="B94" s="8" t="s">
        <v>8</v>
      </c>
      <c r="C94" s="8" t="s">
        <v>99</v>
      </c>
      <c r="D94" s="8" t="s">
        <v>30</v>
      </c>
      <c r="E94" s="9">
        <v>1</v>
      </c>
      <c r="F94" s="20">
        <f>700+10</f>
        <v>710</v>
      </c>
    </row>
    <row r="95" ht="26" customHeight="1" spans="1:6">
      <c r="A95" s="7">
        <v>63</v>
      </c>
      <c r="B95" s="8" t="s">
        <v>8</v>
      </c>
      <c r="C95" s="8" t="s">
        <v>100</v>
      </c>
      <c r="D95" s="8" t="s">
        <v>22</v>
      </c>
      <c r="E95" s="9">
        <v>1</v>
      </c>
      <c r="F95" s="20">
        <f>640+10</f>
        <v>650</v>
      </c>
    </row>
    <row r="96" ht="26" customHeight="1" spans="1:6">
      <c r="A96" s="7">
        <v>64</v>
      </c>
      <c r="B96" s="8" t="s">
        <v>8</v>
      </c>
      <c r="C96" s="8" t="s">
        <v>101</v>
      </c>
      <c r="D96" s="8" t="s">
        <v>22</v>
      </c>
      <c r="E96" s="9">
        <v>1</v>
      </c>
      <c r="F96" s="20">
        <f>700+10</f>
        <v>710</v>
      </c>
    </row>
    <row r="97" ht="26" customHeight="1" spans="1:6">
      <c r="A97" s="7">
        <v>65</v>
      </c>
      <c r="B97" s="8" t="s">
        <v>8</v>
      </c>
      <c r="C97" s="8" t="s">
        <v>102</v>
      </c>
      <c r="D97" s="8" t="s">
        <v>22</v>
      </c>
      <c r="E97" s="9">
        <v>1</v>
      </c>
      <c r="F97" s="20">
        <f>740+10</f>
        <v>750</v>
      </c>
    </row>
    <row r="98" ht="26" customHeight="1" spans="1:6">
      <c r="A98" s="7">
        <v>66</v>
      </c>
      <c r="B98" s="8" t="s">
        <v>8</v>
      </c>
      <c r="C98" s="8" t="s">
        <v>103</v>
      </c>
      <c r="D98" s="8" t="s">
        <v>22</v>
      </c>
      <c r="E98" s="9">
        <v>1</v>
      </c>
      <c r="F98" s="20">
        <f>640+10</f>
        <v>650</v>
      </c>
    </row>
    <row r="99" ht="26" customHeight="1" spans="1:6">
      <c r="A99" s="7">
        <v>67</v>
      </c>
      <c r="B99" s="8" t="s">
        <v>8</v>
      </c>
      <c r="C99" s="8" t="s">
        <v>104</v>
      </c>
      <c r="D99" s="8" t="s">
        <v>22</v>
      </c>
      <c r="E99" s="9">
        <v>1</v>
      </c>
      <c r="F99" s="20">
        <f>600+10</f>
        <v>610</v>
      </c>
    </row>
    <row r="100" ht="26" customHeight="1" spans="1:6">
      <c r="A100" s="7">
        <v>68</v>
      </c>
      <c r="B100" s="8" t="s">
        <v>8</v>
      </c>
      <c r="C100" s="8" t="s">
        <v>105</v>
      </c>
      <c r="D100" s="8" t="s">
        <v>106</v>
      </c>
      <c r="E100" s="9">
        <v>2</v>
      </c>
      <c r="F100" s="20">
        <f>1340+10+10</f>
        <v>1360</v>
      </c>
    </row>
    <row r="101" ht="26" customHeight="1" spans="1:6">
      <c r="A101" s="7">
        <v>69</v>
      </c>
      <c r="B101" s="8" t="s">
        <v>8</v>
      </c>
      <c r="C101" s="8" t="s">
        <v>107</v>
      </c>
      <c r="D101" s="8" t="s">
        <v>106</v>
      </c>
      <c r="E101" s="9">
        <v>1</v>
      </c>
      <c r="F101" s="20">
        <f>700+10</f>
        <v>710</v>
      </c>
    </row>
    <row r="102" ht="32" customHeight="1" spans="1:6">
      <c r="A102" s="1" t="s">
        <v>0</v>
      </c>
      <c r="B102" s="2"/>
      <c r="C102" s="2"/>
      <c r="D102" s="2"/>
      <c r="E102" s="2"/>
      <c r="F102" s="3"/>
    </row>
    <row r="103" ht="26" customHeight="1" spans="1:6">
      <c r="A103" s="4" t="s">
        <v>33</v>
      </c>
      <c r="B103" s="4"/>
      <c r="C103" s="4"/>
      <c r="D103" s="4"/>
      <c r="E103" s="4"/>
      <c r="F103" s="4"/>
    </row>
    <row r="104" ht="27" customHeight="1" spans="1:6">
      <c r="A104" s="5" t="s">
        <v>2</v>
      </c>
      <c r="B104" s="5" t="s">
        <v>3</v>
      </c>
      <c r="C104" s="5" t="s">
        <v>4</v>
      </c>
      <c r="D104" s="5" t="s">
        <v>5</v>
      </c>
      <c r="E104" s="5" t="s">
        <v>6</v>
      </c>
      <c r="F104" s="6" t="s">
        <v>7</v>
      </c>
    </row>
    <row r="105" ht="25" customHeight="1" spans="1:6">
      <c r="A105" s="7">
        <v>70</v>
      </c>
      <c r="B105" s="8" t="s">
        <v>8</v>
      </c>
      <c r="C105" s="8" t="s">
        <v>108</v>
      </c>
      <c r="D105" s="8" t="s">
        <v>106</v>
      </c>
      <c r="E105" s="9">
        <v>1</v>
      </c>
      <c r="F105" s="20">
        <f>541+10</f>
        <v>551</v>
      </c>
    </row>
    <row r="106" ht="25" customHeight="1" spans="1:6">
      <c r="A106" s="7">
        <v>71</v>
      </c>
      <c r="B106" s="8" t="s">
        <v>8</v>
      </c>
      <c r="C106" s="8" t="s">
        <v>109</v>
      </c>
      <c r="D106" s="8" t="s">
        <v>106</v>
      </c>
      <c r="E106" s="9">
        <v>1</v>
      </c>
      <c r="F106" s="20">
        <f>700+10</f>
        <v>710</v>
      </c>
    </row>
    <row r="107" ht="25" customHeight="1" spans="1:6">
      <c r="A107" s="7">
        <v>72</v>
      </c>
      <c r="B107" s="8" t="s">
        <v>8</v>
      </c>
      <c r="C107" s="8" t="s">
        <v>110</v>
      </c>
      <c r="D107" s="8" t="s">
        <v>106</v>
      </c>
      <c r="E107" s="9">
        <v>2</v>
      </c>
      <c r="F107" s="20">
        <f>1400+10+10</f>
        <v>1420</v>
      </c>
    </row>
    <row r="108" ht="25" customHeight="1" spans="1:6">
      <c r="A108" s="7">
        <v>73</v>
      </c>
      <c r="B108" s="8" t="s">
        <v>8</v>
      </c>
      <c r="C108" s="8" t="s">
        <v>111</v>
      </c>
      <c r="D108" s="8" t="s">
        <v>106</v>
      </c>
      <c r="E108" s="9">
        <v>1</v>
      </c>
      <c r="F108" s="20">
        <f>700+10</f>
        <v>710</v>
      </c>
    </row>
    <row r="109" ht="25" customHeight="1" spans="1:6">
      <c r="A109" s="7">
        <v>74</v>
      </c>
      <c r="B109" s="8" t="s">
        <v>8</v>
      </c>
      <c r="C109" s="8" t="s">
        <v>112</v>
      </c>
      <c r="D109" s="8" t="s">
        <v>106</v>
      </c>
      <c r="E109" s="9">
        <v>2</v>
      </c>
      <c r="F109" s="20">
        <f>1360+10+10</f>
        <v>1380</v>
      </c>
    </row>
    <row r="110" ht="25" customHeight="1" spans="1:6">
      <c r="A110" s="7">
        <v>75</v>
      </c>
      <c r="B110" s="8" t="s">
        <v>8</v>
      </c>
      <c r="C110" s="8" t="s">
        <v>113</v>
      </c>
      <c r="D110" s="8" t="s">
        <v>106</v>
      </c>
      <c r="E110" s="9">
        <v>1</v>
      </c>
      <c r="F110" s="20">
        <f>700+10</f>
        <v>710</v>
      </c>
    </row>
    <row r="111" ht="25" customHeight="1" spans="1:6">
      <c r="A111" s="7">
        <v>76</v>
      </c>
      <c r="B111" s="8" t="s">
        <v>8</v>
      </c>
      <c r="C111" s="8" t="s">
        <v>114</v>
      </c>
      <c r="D111" s="8" t="s">
        <v>115</v>
      </c>
      <c r="E111" s="9">
        <v>1</v>
      </c>
      <c r="F111" s="20">
        <f>640+10</f>
        <v>650</v>
      </c>
    </row>
    <row r="112" ht="25" customHeight="1" spans="1:6">
      <c r="A112" s="7">
        <v>77</v>
      </c>
      <c r="B112" s="8" t="s">
        <v>8</v>
      </c>
      <c r="C112" s="8" t="s">
        <v>116</v>
      </c>
      <c r="D112" s="8" t="s">
        <v>115</v>
      </c>
      <c r="E112" s="17">
        <v>1</v>
      </c>
      <c r="F112" s="20">
        <f>660+10</f>
        <v>670</v>
      </c>
    </row>
    <row r="113" ht="25" customHeight="1" spans="1:6">
      <c r="A113" s="7">
        <v>78</v>
      </c>
      <c r="B113" s="8" t="s">
        <v>8</v>
      </c>
      <c r="C113" s="8" t="s">
        <v>117</v>
      </c>
      <c r="D113" s="8" t="s">
        <v>115</v>
      </c>
      <c r="E113" s="17">
        <v>1</v>
      </c>
      <c r="F113" s="20">
        <f>600+10</f>
        <v>610</v>
      </c>
    </row>
    <row r="114" ht="25" customHeight="1" spans="1:6">
      <c r="A114" s="7"/>
      <c r="B114" s="23"/>
      <c r="C114" s="23"/>
      <c r="D114" s="23"/>
      <c r="E114" s="17">
        <v>87</v>
      </c>
      <c r="F114" s="24">
        <v>57097</v>
      </c>
    </row>
    <row r="115" ht="25" customHeight="1" spans="1:6">
      <c r="A115" s="25" t="s">
        <v>118</v>
      </c>
      <c r="B115" s="25"/>
      <c r="C115" s="25"/>
      <c r="D115" s="26" t="s">
        <v>119</v>
      </c>
      <c r="E115" s="26"/>
      <c r="F115" s="27"/>
    </row>
    <row r="116" ht="25" customHeight="1" spans="1:6">
      <c r="A116" s="25"/>
      <c r="B116" s="25"/>
      <c r="C116" s="25"/>
      <c r="D116" s="26" t="s">
        <v>120</v>
      </c>
      <c r="E116" s="26"/>
      <c r="F116" s="27"/>
    </row>
    <row r="117" ht="25" customHeight="1" spans="1:6">
      <c r="A117" s="28"/>
      <c r="B117" s="28"/>
      <c r="C117" s="28"/>
      <c r="D117" s="26" t="s">
        <v>121</v>
      </c>
      <c r="E117" s="26"/>
      <c r="F117" s="27"/>
    </row>
    <row r="118" ht="25" customHeight="1" spans="1:6">
      <c r="A118" s="28"/>
      <c r="B118" s="28"/>
      <c r="C118" s="28"/>
      <c r="D118" s="26"/>
      <c r="E118" s="26"/>
      <c r="F118" s="27"/>
    </row>
  </sheetData>
  <mergeCells count="17">
    <mergeCell ref="A1:F1"/>
    <mergeCell ref="A2:F2"/>
    <mergeCell ref="A23:D23"/>
    <mergeCell ref="A24:F24"/>
    <mergeCell ref="A25:F25"/>
    <mergeCell ref="A50:F50"/>
    <mergeCell ref="A51:F51"/>
    <mergeCell ref="A76:F76"/>
    <mergeCell ref="A77:F77"/>
    <mergeCell ref="A102:F102"/>
    <mergeCell ref="A103:F103"/>
    <mergeCell ref="A115:C115"/>
    <mergeCell ref="D115:F115"/>
    <mergeCell ref="A116:C116"/>
    <mergeCell ref="D116:F116"/>
    <mergeCell ref="D117:F117"/>
    <mergeCell ref="D118:F1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2024-08-14T06:01:00Z</dcterms:created>
  <dcterms:modified xsi:type="dcterms:W3CDTF">2024-09-23T02:00:47Z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F756424442F342468E116DBE41725276_11</vt:lpwstr>
  </property>
  <property fmtid="{D5CDD505-2E9C-101B-9397-08002B2CF9AE}" pid="3" name="KSOProductBuildVer">
    <vt:lpwstr>2052-11.8.2.8959</vt:lpwstr>
  </property>
</Properties>
</file>